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futaba-lg-file1.futaba.lg.local\総務課\3 財政係\財政一般\H31報告等々\20200309_平成３０年度財政状況資料集の作成及び提出について（依頼）\H30年度\"/>
    </mc:Choice>
  </mc:AlternateContent>
  <xr:revisionPtr revIDLastSave="0" documentId="13_ncr:1_{5D258F06-1C79-4100-9864-39045F90E1E8}" xr6:coauthVersionLast="45" xr6:coauthVersionMax="45" xr10:uidLastSave="{00000000-0000-0000-0000-000000000000}"/>
  <bookViews>
    <workbookView xWindow="945" yWindow="120" windowWidth="20490" windowHeight="10425" firstSheet="1"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l="1"/>
  <c r="CO34"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<sst xmlns="http://schemas.openxmlformats.org/spreadsheetml/2006/main" count="1156" uniqueCount="593">
  <si>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</si>
  <si>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</si>
  <si>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</si>
  <si>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</si>
  <si>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</si>
  <si>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</si>
  <si>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</si>
  <si>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</si>
  <si>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</si>
  <si>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</si>
  <si>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</si>
  <si>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</si>
  <si>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</si>
  <si>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</si>
  <si>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</si>
  <si>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</si>
  <si>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</si>
  <si>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</si>
  <si>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</si>
  <si>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</si>
  <si>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</si>
  <si>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</si>
  <si>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</si>
  <si>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</si>
  <si>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</si>
  <si>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</si>
  <si>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</si>
  <si>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</si>
  <si>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</si>
  <si>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</si>
  <si>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</si>
  <si>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</si>
  <si>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</si>
  <si>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</si>
  <si>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</si>
  <si>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</si>
  <si>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</si>
  <si>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</si>
  <si>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</si>
  <si>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</si>
  <si>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</si>
  <si>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</si>
  <si>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</si>
  <si>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</si>
  <si>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</si>
  <si>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</si>
  <si>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</si>
  <si>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</si>
  <si>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</si>
  <si>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</si>
  <si>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</si>
  <si>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</si>
  <si>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</si>
  <si>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</si>
  <si>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</si>
  <si>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</si>
  <si>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</si>
  <si>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</si>
  <si>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</si>
  <si>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</si>
  <si>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</si>
  <si>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</si>
  <si>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</si>
  <si>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</si>
  <si>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</si>
  <si>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</si>
  <si>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</si>
  <si>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</si>
  <si>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</si>
  <si>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</si>
  <si>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</si>
  <si>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</si>
  <si>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</si>
  <si>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</si>
  <si>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</si>
  <si>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</si>
  <si>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</si>
  <si>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</si>
  <si>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</si>
  <si>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</si>
  <si>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</si>
  <si>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</si>
  <si>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</si>
  <si>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</si>
  <si>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</si>
  <si>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</si>
  <si>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</si>
  <si>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</si>
  <si>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</si>
  <si>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</si>
  <si>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</si>
  <si>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</si>
  <si>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</si>
  <si>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</si>
  <si>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</si>
  <si>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</si>
  <si>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</si>
  <si>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双葉町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</si>
  <si>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</si>
  <si>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</si>
  <si>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</si>
  <si>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</si>
  <si>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</si>
  <si>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</si>
  <si>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</si>
  <si>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</si>
  <si>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</si>
  <si>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</si>
  <si>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</si>
  <si>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</si>
  <si>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</si>
  <si>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</si>
  <si>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</si>
  <si>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</si>
  <si>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</si>
  <si>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</si>
  <si>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</si>
  <si>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</si>
  <si>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</si>
  <si>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</si>
  <si>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</si>
  <si>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</si>
  <si>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</si>
  <si>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</si>
  <si>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</si>
  <si>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</si>
  <si>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</si>
  <si>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</si>
  <si>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</si>
  <si>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</si>
  <si>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</si>
  <si>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</si>
  <si>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</si>
  <si>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</si>
  <si>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</si>
  <si>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</si>
  <si>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</si>
  <si>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</si>
  <si>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</si>
  <si>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</si>
  <si>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</si>
  <si>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</si>
  <si>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</si>
  <si>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</si>
  <si>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</si>
  <si>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</si>
  <si>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</si>
  <si>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</si>
  <si>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</si>
  <si>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</si>
  <si>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</si>
  <si>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</si>
  <si>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</si>
  <si>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</si>
  <si>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</si>
  <si>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</si>
  <si>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</si>
  <si>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</si>
  <si>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</si>
  <si>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</si>
  <si>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</si>
  <si>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</si>
  <si>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</si>
  <si>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</si>
  <si>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</si>
  <si>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</si>
  <si>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</si>
  <si>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</si>
  <si>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</si>
  <si>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</si>
  <si>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</si>
  <si>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</si>
  <si>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</si>
  <si>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</si>
  <si>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</si>
  <si>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</si>
  <si>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</si>
  <si>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</si>
  <si>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</si>
  <si>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</si>
  <si>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</si>
  <si>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</si>
  <si>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</si>
  <si>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</si>
  <si>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</si>
  <si>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</si>
  <si>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</si>
  <si>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</si>
  <si>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</si>
  <si>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</si>
  <si>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</si>
  <si>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</si>
  <si>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</si>
  <si>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</si>
  <si>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</si>
  <si>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</si>
  <si>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</si>
  <si>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</si>
  <si>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</si>
  <si>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</si>
  <si>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</si>
  <si>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</si>
  <si>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</si>
  <si>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</si>
  <si>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</si>
  <si>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</si>
  <si>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</si>
  <si>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</si>
  <si>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</si>
  <si>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</si>
  <si>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</si>
  <si>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</si>
  <si>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</si>
  <si>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</si>
  <si>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</si>
  <si>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</si>
  <si>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福島県双葉町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</si>
  <si>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</si>
  <si>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</si>
  <si>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</si>
  <si>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</si>
  <si>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</si>
  <si>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</si>
  <si>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</si>
  <si>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</si>
  <si>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</si>
  <si>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</si>
  <si>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</si>
  <si>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</si>
  <si>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</si>
  <si>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</si>
  <si>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</si>
  <si>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</si>
  <si>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</si>
  <si>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</si>
  <si>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</si>
  <si>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</si>
  <si>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</si>
  <si>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</si>
  <si>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</si>
  <si>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</si>
  <si>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</si>
  <si>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</si>
  <si>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</si>
  <si>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</si>
  <si>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</si>
  <si>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</si>
  <si>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</si>
  <si>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</si>
  <si>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</si>
  <si>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</si>
  <si>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</si>
  <si>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</si>
  <si>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</si>
  <si>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</si>
  <si>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</si>
  <si>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</si>
  <si>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</si>
  <si>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</si>
  <si>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</si>
  <si>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</si>
  <si>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</si>
  <si>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</si>
  <si>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</si>
  <si>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</si>
  <si>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</si>
  <si>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</si>
  <si>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</si>
  <si>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</si>
  <si>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</si>
  <si>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</si>
  <si>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</si>
  <si>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</si>
  <si>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</si>
  <si>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</si>
  <si>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</si>
  <si>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</si>
  <si>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</si>
  <si>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</si>
  <si>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</si>
  <si>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</si>
  <si>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</si>
  <si>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</si>
  <si>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</si>
  <si>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</si>
  <si>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</si>
  <si>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</si>
  <si>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</si>
  <si>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</si>
  <si>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</si>
  <si>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</si>
  <si>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</si>
  <si>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</si>
  <si>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</si>
  <si>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</si>
  <si>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</si>
  <si>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</si>
  <si>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</si>
  <si>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</si>
  <si>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</si>
  <si>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</si>
  <si>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</si>
  <si>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</si>
  <si>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</si>
  <si>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</si>
  <si>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</si>
  <si>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</si>
  <si>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</si>
  <si>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</si>
  <si>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</si>
  <si>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</si>
  <si>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</si>
  <si>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</si>
  <si>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</si>
  <si>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</si>
  <si>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</si>
  <si>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</si>
  <si>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</si>
  <si>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</si>
  <si>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</si>
  <si>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</si>
  <si>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</si>
  <si>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</si>
  <si>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</si>
  <si>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</si>
  <si>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</si>
  <si>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</si>
  <si>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</si>
  <si>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</si>
  <si>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</si>
  <si>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</si>
  <si>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</si>
  <si>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</si>
  <si>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</si>
  <si>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</si>
  <si>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</si>
  <si>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</si>
  <si>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</si>
  <si>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</si>
  <si>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</si>
  <si>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</si>
  <si>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</si>
  <si>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</si>
  <si>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</si>
  <si>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</si>
  <si>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</si>
  <si>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</si>
  <si>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</si>
  <si>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</si>
  <si>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</si>
  <si>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</si>
  <si>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</si>
  <si>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</si>
  <si>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</si>
  <si>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</si>
  <si>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</si>
  <si>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</si>
  <si>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</si>
  <si>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</si>
  <si>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</si>
  <si>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</si>
  <si>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</si>
  <si>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</si>
  <si>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</si>
  <si>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</si>
  <si>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</si>
  <si>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福島県双葉町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</si>
  <si>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</si>
  <si>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</si>
  <si>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</si>
  <si>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</si>
  <si>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</si>
  <si>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</si>
  <si>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</si>
  <si>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</si>
  <si>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</si>
  <si>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</si>
  <si>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</si>
  <si>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</si>
  <si>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</si>
  <si>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</si>
  <si>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</si>
  <si>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</si>
  <si>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</si>
  <si>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</si>
  <si>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</si>
  <si>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</si>
  <si>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</si>
  <si>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</si>
  <si>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</si>
  <si>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</si>
  <si>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</si>
  <si>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</si>
  <si>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</si>
  <si>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</si>
  <si>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</si>
  <si>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</si>
  <si>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</si>
  <si>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</si>
  <si>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</si>
  <si>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</si>
  <si>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</si>
  <si>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</si>
  <si>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</si>
  <si>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</si>
  <si>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公共下水道事業特別会計</t>
    <phoneticPr fontId="5"/>
  </si>
  <si>
    <t>法非適用企業</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</si>
  <si>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</si>
  <si>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</si>
  <si>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</si>
  <si>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</si>
  <si>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</si>
  <si>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</si>
  <si>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</si>
  <si>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</si>
  <si>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</si>
  <si>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</si>
  <si>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</si>
  <si>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</si>
  <si>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</si>
  <si>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</si>
  <si>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</si>
  <si>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</si>
  <si>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</si>
  <si>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</si>
  <si>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</si>
  <si>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</si>
  <si>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</si>
  <si>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</si>
  <si>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</si>
  <si>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</si>
  <si>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</si>
  <si>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</si>
  <si>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</si>
  <si>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</si>
  <si>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</si>
  <si>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</si>
  <si>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</si>
  <si>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</si>
  <si>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</si>
  <si>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</si>
  <si>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</si>
  <si>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</si>
  <si>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</si>
  <si>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</si>
  <si>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</si>
  <si>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</si>
  <si>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</si>
  <si>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</si>
  <si>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</si>
  <si>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</si>
  <si>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</si>
  <si>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</si>
  <si>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</si>
  <si>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</si>
  <si>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</si>
  <si>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</si>
  <si>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</si>
  <si>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</si>
  <si>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</si>
  <si>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</si>
  <si>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</si>
  <si>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</si>
  <si>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</si>
  <si>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</si>
  <si>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</si>
  <si>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</si>
  <si>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</si>
  <si>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</si>
  <si>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</si>
  <si>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</si>
  <si>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工業団地造成事業特別会計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</si>
  <si>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</si>
  <si>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</si>
  <si>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</si>
  <si>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</si>
  <si>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</si>
  <si>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</si>
  <si>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</si>
  <si>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</si>
  <si>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</si>
  <si>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</si>
  <si>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</si>
  <si>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</si>
  <si>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</si>
  <si>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</si>
  <si>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</si>
  <si>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</si>
  <si>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</si>
  <si>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</si>
  <si>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</si>
  <si>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</si>
  <si>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</si>
  <si>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</si>
  <si>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</si>
  <si>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</si>
  <si>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</si>
  <si>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</si>
  <si>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</si>
  <si>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</si>
  <si>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</si>
  <si>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</si>
  <si>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</si>
  <si>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</si>
  <si>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</si>
  <si>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</si>
  <si>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</si>
  <si>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</si>
  <si>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</si>
  <si>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</si>
  <si>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</si>
  <si>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</si>
  <si>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</si>
  <si>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</si>
  <si>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</si>
  <si>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</si>
  <si>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</si>
  <si>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</si>
  <si>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</si>
  <si>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</si>
  <si>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</si>
  <si>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</si>
  <si>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</si>
  <si>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</si>
  <si>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</si>
  <si>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</si>
  <si>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</si>
  <si>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</si>
  <si>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</si>
  <si>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</si>
  <si>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</si>
  <si>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</si>
  <si>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</si>
  <si>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</si>
  <si>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</si>
  <si>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</si>
  <si>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</si>
  <si>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</si>
  <si>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</si>
  <si>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</si>
  <si>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</si>
  <si>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</si>
  <si>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</si>
  <si>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</si>
  <si>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</si>
  <si>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</si>
  <si>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</si>
  <si>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</si>
  <si>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</si>
  <si>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</si>
  <si>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</si>
  <si>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</si>
  <si>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</si>
  <si>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</si>
  <si>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</si>
  <si>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</si>
  <si>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7.47</t>
  </si>
  <si>
    <t>一般会計</t>
  </si>
  <si>
    <t>介護保険特別会計（保険事業勘定）</t>
  </si>
  <si>
    <t>国民健康保険特別会計（事業勘定）</t>
  </si>
  <si>
    <t>後期高齢者医療特別会計</t>
  </si>
  <si>
    <t>公共下水道事業特別会計</t>
  </si>
  <si>
    <t>公有林整備事業特別会計</t>
  </si>
  <si>
    <t>工業団地造成事業特別会計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</si>
  <si>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</si>
  <si>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</si>
  <si>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</si>
  <si>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</si>
  <si>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</si>
  <si>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</si>
  <si>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</si>
  <si>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</si>
  <si>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中間貯蔵施設整備等影響緩和交付金基金</t>
    <rPh sb="0" eb="2">
      <t>チュウカン</t>
    </rPh>
    <rPh sb="2" eb="4">
      <t>チョゾウ</t>
    </rPh>
    <rPh sb="4" eb="6">
      <t>シセツ</t>
    </rPh>
    <rPh sb="6" eb="9">
      <t>セイビトウ</t>
    </rPh>
    <rPh sb="9" eb="11">
      <t>エイキョウ</t>
    </rPh>
    <rPh sb="11" eb="13">
      <t>カンワ</t>
    </rPh>
    <rPh sb="13" eb="16">
      <t>コウフキン</t>
    </rPh>
    <rPh sb="16" eb="18">
      <t>キキン</t>
    </rPh>
    <phoneticPr fontId="18"/>
  </si>
  <si>
    <t>福島再生加速化交付金基金</t>
    <rPh sb="0" eb="2">
      <t>フクシマ</t>
    </rPh>
    <rPh sb="2" eb="4">
      <t>サイセイ</t>
    </rPh>
    <rPh sb="4" eb="7">
      <t>カソクカ</t>
    </rPh>
    <rPh sb="7" eb="10">
      <t>コウフキン</t>
    </rPh>
    <rPh sb="10" eb="12">
      <t>キキン</t>
    </rPh>
    <phoneticPr fontId="18"/>
  </si>
  <si>
    <t>東日本大震災復興基金</t>
    <rPh sb="0" eb="1">
      <t>ヒガシ</t>
    </rPh>
    <rPh sb="1" eb="3">
      <t>ニホン</t>
    </rPh>
    <rPh sb="3" eb="6">
      <t>ダイシンサイ</t>
    </rPh>
    <rPh sb="6" eb="8">
      <t>フッコウ</t>
    </rPh>
    <rPh sb="8" eb="10">
      <t>キキン</t>
    </rPh>
    <phoneticPr fontId="18"/>
  </si>
  <si>
    <t>公共用施設維持運営基金</t>
    <rPh sb="0" eb="2">
      <t>コウキョウ</t>
    </rPh>
    <rPh sb="2" eb="3">
      <t>ヨウ</t>
    </rPh>
    <rPh sb="3" eb="5">
      <t>シセツ</t>
    </rPh>
    <rPh sb="5" eb="7">
      <t>イジ</t>
    </rPh>
    <rPh sb="7" eb="9">
      <t>ウンエイ</t>
    </rPh>
    <rPh sb="9" eb="11">
      <t>キキン</t>
    </rPh>
    <phoneticPr fontId="18"/>
  </si>
  <si>
    <t>中間貯蔵施設立地町地域振興交付金基金</t>
    <phoneticPr fontId="18"/>
  </si>
  <si>
    <t>-</t>
    <phoneticPr fontId="2"/>
  </si>
  <si>
    <t>-</t>
    <phoneticPr fontId="2"/>
  </si>
  <si>
    <t>双葉地方広域市町村圏組合　下水道事業特別会計</t>
    <rPh sb="13" eb="16">
      <t>ゲスイドウ</t>
    </rPh>
    <rPh sb="16" eb="18">
      <t>ジギョウ</t>
    </rPh>
    <rPh sb="18" eb="20">
      <t>トクベツ</t>
    </rPh>
    <rPh sb="20" eb="22">
      <t>カイケイ</t>
    </rPh>
    <phoneticPr fontId="2"/>
  </si>
  <si>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</si>
  <si>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双葉地方水道企業団　工業用水道事業会計</t>
    <rPh sb="0" eb="2">
      <t>フタバ</t>
    </rPh>
    <rPh sb="2" eb="4">
      <t>チホウ</t>
    </rPh>
    <rPh sb="4" eb="6">
      <t>スイドウ</t>
    </rPh>
    <rPh sb="6" eb="8">
      <t>キギョウ</t>
    </rPh>
    <rPh sb="8" eb="9">
      <t>ダン</t>
    </rPh>
    <rPh sb="10" eb="13">
      <t>コウギョウヨウ</t>
    </rPh>
    <rPh sb="13" eb="15">
      <t>スイドウ</t>
    </rPh>
    <rPh sb="15" eb="17">
      <t>ジギョウ</t>
    </rPh>
    <rPh sb="17" eb="19">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</si>
  <si>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</si>
  <si>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13" eb="15">
      <t>ショウボウ</t>
    </rPh>
    <rPh sb="15" eb="17">
      <t>ホショウ</t>
    </rPh>
    <rPh sb="17" eb="18">
      <t>トウ</t>
    </rPh>
    <rPh sb="18" eb="20">
      <t>トクベツ</t>
    </rPh>
    <rPh sb="20" eb="22">
      <t>カイケイ</t>
    </rPh>
    <phoneticPr fontId="2"/>
  </si>
  <si>
    <t>福島県市町村総合事務組合　消防賞じゅつ金特別会計</t>
    <rPh sb="13" eb="15">
      <t>ショウボウ</t>
    </rPh>
    <rPh sb="15" eb="16">
      <t>ショウ</t>
    </rPh>
    <rPh sb="19" eb="20">
      <t>キン</t>
    </rPh>
    <rPh sb="20" eb="22">
      <t>トクベツ</t>
    </rPh>
    <rPh sb="22" eb="24">
      <t>カイケイ</t>
    </rPh>
    <phoneticPr fontId="2"/>
  </si>
  <si>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</si>
  <si>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</si>
  <si>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</si>
  <si>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</si>
  <si>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</si>
  <si>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福島県後期高齢者医療広域連合　後期高齢者医療特別会計</t>
    <phoneticPr fontId="2"/>
  </si>
  <si>
    <t>双葉地方広域市町村圏組合　一般会計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</si>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</sst>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287914</c:v>
                </c:pt>
                <c:pt idx="2">
                  <c:v>291945</c:v>
                </c:pt>
                <c:pt idx="3">
                  <c:v>291173</c:v>
                </c:pt>
                <c:pt idx="4">
                  <c:v>271581</c:v>
                </c:pt>
              </c:numCache>
            </c:numRef>
          </c:val>
          <c:smooth val="0"/>
          <c:extLst>
            <c:ext xmlns:c16="http://schemas.microsoft.com/office/drawing/2014/chart" uri="{C3380CC4-5D6E-409C-BE32-E72D297353CC}">
              <c16:uniqueId val="{00000000-10D7-4FB1-9B77-9D1AC8B999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5386</c:v>
                </c:pt>
                <c:pt idx="1">
                  <c:v>9077</c:v>
                </c:pt>
                <c:pt idx="2">
                  <c:v>66247</c:v>
                </c:pt>
                <c:pt idx="3">
                  <c:v>305084</c:v>
                </c:pt>
                <c:pt idx="4">
                  <c:v>959345</c:v>
                </c:pt>
              </c:numCache>
            </c:numRef>
          </c:val>
          <c:smooth val="0"/>
          <c:extLst>
            <c:ext xmlns:c16="http://schemas.microsoft.com/office/drawing/2014/chart" uri="{C3380CC4-5D6E-409C-BE32-E72D297353CC}">
              <c16:uniqueId val="{00000001-10D7-4FB1-9B77-9D1AC8B999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22.6</c:v>
                </c:pt>
                <c:pt idx="1">
                  <c:v>16.45</c:v>
                </c:pt>
                <c:pt idx="2">
                  <c:v>23.35</c:v>
                </c:pt>
                <c:pt idx="3">
                  <c:v>20.14</c:v>
                </c:pt>
                <c:pt idx="4">
                  <c:v>31.18</c:v>
                </c:pt>
              </c:numCache>
            </c:numRef>
          </c:val>
          <c:extLst>
            <c:ext xmlns:c16="http://schemas.microsoft.com/office/drawing/2014/chart" uri="{C3380CC4-5D6E-409C-BE32-E72D297353CC}">
              <c16:uniqueId val="{00000000-F1F4-4125-BA71-565547E5CB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126.88</c:v>
                </c:pt>
                <c:pt idx="1">
                  <c:v>138.13999999999999</c:v>
                </c:pt>
                <c:pt idx="2">
                  <c:v>134.33000000000001</c:v>
                </c:pt>
                <c:pt idx="3">
                  <c:v>132.97999999999999</c:v>
                </c:pt>
                <c:pt idx="4">
                  <c:v>134.44999999999999</c:v>
                </c:pt>
              </c:numCache>
            </c:numRef>
          </c:val>
          <c:extLst>
            <c:ext xmlns:c16="http://schemas.microsoft.com/office/drawing/2014/chart" uri="{C3380CC4-5D6E-409C-BE32-E72D297353CC}">
              <c16:uniqueId val="{00000001-F1F4-4125-BA71-565547E5CB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14.06</c:v>
                </c:pt>
                <c:pt idx="1">
                  <c:v>5.35</c:v>
                </c:pt>
                <c:pt idx="2">
                  <c:v>0.89</c:v>
                </c:pt>
                <c:pt idx="3">
                  <c:v>-7.47</c:v>
                </c:pt>
                <c:pt idx="4">
                  <c:v>9.23</c:v>
                </c:pt>
              </c:numCache>
            </c:numRef>
          </c:val>
          <c:smooth val="0"/>
          <c:extLst>
            <c:ext xmlns:c16="http://schemas.microsoft.com/office/drawing/2014/chart" uri="{C3380CC4-5D6E-409C-BE32-E72D297353CC}">
              <c16:uniqueId val="{00000002-F1F4-4125-BA71-565547E5CB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A3A-4BC2-9F03-34F6D4EC43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3A-4BC2-9F03-34F6D4EC43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3A-4BC2-9F03-34F6D4EC43E5}"/>
            </c:ext>
          </c:extLst>
        </c:ser>
        <c:ser>
          <c:idx val="3"/>
          <c:order val="3"/>
          <c:tx>
            <c:strRef>
              <c:f>データシート!$A$30</c:f>
              <c:strCache>
                <c:ptCount val="1"/>
                <c:pt idx="0">
                  <c:v>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1.55</c:v>
                </c:pt>
                <c:pt idx="2">
                  <c:v>#N/A</c:v>
                </c:pt>
                <c:pt idx="3">
                  <c:v>1.55</c:v>
                </c:pt>
                <c:pt idx="4">
                  <c:v>#N/A</c:v>
                </c:pt>
                <c:pt idx="5">
                  <c:v>1.27</c:v>
                </c:pt>
                <c:pt idx="6">
                  <c:v>#N/A</c:v>
                </c:pt>
                <c:pt idx="7">
                  <c:v>1.1599999999999999</c:v>
                </c:pt>
                <c:pt idx="8">
                  <c:v>#N/A</c:v>
                </c:pt>
                <c:pt idx="9">
                  <c:v>0</c:v>
                </c:pt>
              </c:numCache>
            </c:numRef>
          </c:val>
          <c:extLst>
            <c:ext xmlns:c16="http://schemas.microsoft.com/office/drawing/2014/chart" uri="{C3380CC4-5D6E-409C-BE32-E72D297353CC}">
              <c16:uniqueId val="{00000003-7A3A-4BC2-9F03-34F6D4EC43E5}"/>
            </c:ext>
          </c:extLst>
        </c:ser>
        <c:ser>
          <c:idx val="4"/>
          <c:order val="4"/>
          <c:tx>
            <c:strRef>
              <c:f>データシート!$A$31</c:f>
              <c:strCache>
                <c:ptCount val="1"/>
                <c:pt idx="0">
                  <c:v>公有林整備事業特別会計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A3A-4BC2-9F03-34F6D4EC43E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0.73</c:v>
                </c:pt>
                <c:pt idx="4">
                  <c:v>#N/A</c:v>
                </c:pt>
                <c:pt idx="5">
                  <c:v>0.02</c:v>
                </c:pt>
                <c:pt idx="6">
                  <c:v>#N/A</c:v>
                </c:pt>
                <c:pt idx="7">
                  <c:v>0.03</c:v>
                </c:pt>
                <c:pt idx="8">
                  <c:v>#N/A</c:v>
                </c:pt>
                <c:pt idx="9">
                  <c:v>0.01</c:v>
                </c:pt>
              </c:numCache>
            </c:numRef>
          </c:val>
          <c:extLst>
            <c:ext xmlns:c16="http://schemas.microsoft.com/office/drawing/2014/chart" uri="{C3380CC4-5D6E-409C-BE32-E72D297353CC}">
              <c16:uniqueId val="{00000005-7A3A-4BC2-9F03-34F6D4EC43E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0.36</c:v>
                </c:pt>
                <c:pt idx="4">
                  <c:v>#N/A</c:v>
                </c:pt>
                <c:pt idx="5">
                  <c:v>0.33</c:v>
                </c:pt>
                <c:pt idx="6">
                  <c:v>#N/A</c:v>
                </c:pt>
                <c:pt idx="7">
                  <c:v>0.3</c:v>
                </c:pt>
                <c:pt idx="8">
                  <c:v>#N/A</c:v>
                </c:pt>
                <c:pt idx="9">
                  <c:v>0.12</c:v>
                </c:pt>
              </c:numCache>
            </c:numRef>
          </c:val>
          <c:extLst>
            <c:ext xmlns:c16="http://schemas.microsoft.com/office/drawing/2014/chart" uri="{C3380CC4-5D6E-409C-BE32-E72D297353CC}">
              <c16:uniqueId val="{00000006-7A3A-4BC2-9F03-34F6D4EC43E5}"/>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4.3899999999999997</c:v>
                </c:pt>
                <c:pt idx="2">
                  <c:v>#N/A</c:v>
                </c:pt>
                <c:pt idx="3">
                  <c:v>2.7</c:v>
                </c:pt>
                <c:pt idx="4">
                  <c:v>#N/A</c:v>
                </c:pt>
                <c:pt idx="5">
                  <c:v>3</c:v>
                </c:pt>
                <c:pt idx="6">
                  <c:v>#N/A</c:v>
                </c:pt>
                <c:pt idx="7">
                  <c:v>1.3</c:v>
                </c:pt>
                <c:pt idx="8">
                  <c:v>#N/A</c:v>
                </c:pt>
                <c:pt idx="9">
                  <c:v>0.37</c:v>
                </c:pt>
              </c:numCache>
            </c:numRef>
          </c:val>
          <c:extLst>
            <c:ext xmlns:c16="http://schemas.microsoft.com/office/drawing/2014/chart" uri="{C3380CC4-5D6E-409C-BE32-E72D297353CC}">
              <c16:uniqueId val="{00000007-7A3A-4BC2-9F03-34F6D4EC43E5}"/>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3.92</c:v>
                </c:pt>
                <c:pt idx="2">
                  <c:v>#N/A</c:v>
                </c:pt>
                <c:pt idx="3">
                  <c:v>4.82</c:v>
                </c:pt>
                <c:pt idx="4">
                  <c:v>#N/A</c:v>
                </c:pt>
                <c:pt idx="5">
                  <c:v>3.9</c:v>
                </c:pt>
                <c:pt idx="6">
                  <c:v>#N/A</c:v>
                </c:pt>
                <c:pt idx="7">
                  <c:v>4.34</c:v>
                </c:pt>
                <c:pt idx="8">
                  <c:v>#N/A</c:v>
                </c:pt>
                <c:pt idx="9">
                  <c:v>6.49</c:v>
                </c:pt>
              </c:numCache>
            </c:numRef>
          </c:val>
          <c:extLst>
            <c:ext xmlns:c16="http://schemas.microsoft.com/office/drawing/2014/chart" uri="{C3380CC4-5D6E-409C-BE32-E72D297353CC}">
              <c16:uniqueId val="{00000008-7A3A-4BC2-9F03-34F6D4EC43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22.59</c:v>
                </c:pt>
                <c:pt idx="2">
                  <c:v>#N/A</c:v>
                </c:pt>
                <c:pt idx="3">
                  <c:v>16.440000000000001</c:v>
                </c:pt>
                <c:pt idx="4">
                  <c:v>#N/A</c:v>
                </c:pt>
                <c:pt idx="5">
                  <c:v>23.34</c:v>
                </c:pt>
                <c:pt idx="6">
                  <c:v>#N/A</c:v>
                </c:pt>
                <c:pt idx="7">
                  <c:v>20.13</c:v>
                </c:pt>
                <c:pt idx="8">
                  <c:v>#N/A</c:v>
                </c:pt>
                <c:pt idx="9">
                  <c:v>34.71</c:v>
                </c:pt>
              </c:numCache>
            </c:numRef>
          </c:val>
          <c:extLst>
            <c:ext xmlns:c16="http://schemas.microsoft.com/office/drawing/2014/chart" uri="{C3380CC4-5D6E-409C-BE32-E72D297353CC}">
              <c16:uniqueId val="{00000009-7A3A-4BC2-9F03-34F6D4EC43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342</c:v>
                </c:pt>
                <c:pt idx="5">
                  <c:v>329</c:v>
                </c:pt>
                <c:pt idx="8">
                  <c:v>324</c:v>
                </c:pt>
                <c:pt idx="11">
                  <c:v>303</c:v>
                </c:pt>
                <c:pt idx="14">
                  <c:v>291</c:v>
                </c:pt>
              </c:numCache>
            </c:numRef>
          </c:val>
          <c:extLst>
            <c:ext xmlns:c16="http://schemas.microsoft.com/office/drawing/2014/chart" uri="{C3380CC4-5D6E-409C-BE32-E72D297353CC}">
              <c16:uniqueId val="{00000000-C4B8-42F6-AB72-CF559AF776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B8-42F6-AB72-CF559AF776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C4B8-42F6-AB72-CF559AF776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32</c:v>
                </c:pt>
                <c:pt idx="6">
                  <c:v>36</c:v>
                </c:pt>
                <c:pt idx="9">
                  <c:v>34</c:v>
                </c:pt>
                <c:pt idx="12">
                  <c:v>28</c:v>
                </c:pt>
              </c:numCache>
            </c:numRef>
          </c:val>
          <c:extLst>
            <c:ext xmlns:c16="http://schemas.microsoft.com/office/drawing/2014/chart" uri="{C3380CC4-5D6E-409C-BE32-E72D297353CC}">
              <c16:uniqueId val="{00000003-C4B8-42F6-AB72-CF559AF776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303</c:v>
                </c:pt>
                <c:pt idx="3">
                  <c:v>291</c:v>
                </c:pt>
                <c:pt idx="6">
                  <c:v>202</c:v>
                </c:pt>
                <c:pt idx="9">
                  <c:v>206</c:v>
                </c:pt>
                <c:pt idx="12">
                  <c:v>173</c:v>
                </c:pt>
              </c:numCache>
            </c:numRef>
          </c:val>
          <c:extLst>
            <c:ext xmlns:c16="http://schemas.microsoft.com/office/drawing/2014/chart" uri="{C3380CC4-5D6E-409C-BE32-E72D297353CC}">
              <c16:uniqueId val="{00000004-C4B8-42F6-AB72-CF559AF776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B8-42F6-AB72-CF559AF776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B8-42F6-AB72-CF559AF776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243</c:v>
                </c:pt>
                <c:pt idx="3">
                  <c:v>232</c:v>
                </c:pt>
                <c:pt idx="6">
                  <c:v>231</c:v>
                </c:pt>
                <c:pt idx="9">
                  <c:v>234</c:v>
                </c:pt>
                <c:pt idx="12">
                  <c:v>234</c:v>
                </c:pt>
              </c:numCache>
            </c:numRef>
          </c:val>
          <c:extLst>
            <c:ext xmlns:c16="http://schemas.microsoft.com/office/drawing/2014/chart" uri="{C3380CC4-5D6E-409C-BE32-E72D297353CC}">
              <c16:uniqueId val="{00000007-C4B8-42F6-AB72-CF559AF776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249</c:v>
                </c:pt>
                <c:pt idx="2">
                  <c:v>#N/A</c:v>
                </c:pt>
                <c:pt idx="3">
                  <c:v>#N/A</c:v>
                </c:pt>
                <c:pt idx="4">
                  <c:v>239</c:v>
                </c:pt>
                <c:pt idx="5">
                  <c:v>#N/A</c:v>
                </c:pt>
                <c:pt idx="6">
                  <c:v>#N/A</c:v>
                </c:pt>
                <c:pt idx="7">
                  <c:v>158</c:v>
                </c:pt>
                <c:pt idx="8">
                  <c:v>#N/A</c:v>
                </c:pt>
                <c:pt idx="9">
                  <c:v>#N/A</c:v>
                </c:pt>
                <c:pt idx="10">
                  <c:v>184</c:v>
                </c:pt>
                <c:pt idx="11">
                  <c:v>#N/A</c:v>
                </c:pt>
                <c:pt idx="12">
                  <c:v>#N/A</c:v>
                </c:pt>
                <c:pt idx="13">
                  <c:v>157</c:v>
                </c:pt>
                <c:pt idx="14">
                  <c:v>#N/A</c:v>
                </c:pt>
              </c:numCache>
            </c:numRef>
          </c:val>
          <c:smooth val="0"/>
          <c:extLst>
            <c:ext xmlns:c16="http://schemas.microsoft.com/office/drawing/2014/chart" uri="{C3380CC4-5D6E-409C-BE32-E72D297353CC}">
              <c16:uniqueId val="{00000008-C4B8-42F6-AB72-CF559AF776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3309</c:v>
                </c:pt>
                <c:pt idx="5">
                  <c:v>3392</c:v>
                </c:pt>
                <c:pt idx="8">
                  <c:v>3364</c:v>
                </c:pt>
                <c:pt idx="11">
                  <c:v>3293</c:v>
                </c:pt>
                <c:pt idx="14">
                  <c:v>3197</c:v>
                </c:pt>
              </c:numCache>
            </c:numRef>
          </c:val>
          <c:extLst>
            <c:ext xmlns:c16="http://schemas.microsoft.com/office/drawing/2014/chart" uri="{C3380CC4-5D6E-409C-BE32-E72D297353CC}">
              <c16:uniqueId val="{00000000-54B2-4ABD-AC58-B3CA4DDC78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c:v>
                </c:pt>
                <c:pt idx="5">
                  <c:v>1</c:v>
                </c:pt>
                <c:pt idx="8">
                  <c:v>0</c:v>
                </c:pt>
                <c:pt idx="11">
                  <c:v>0</c:v>
                </c:pt>
                <c:pt idx="14">
                  <c:v>0</c:v>
                </c:pt>
              </c:numCache>
            </c:numRef>
          </c:val>
          <c:extLst>
            <c:ext xmlns:c16="http://schemas.microsoft.com/office/drawing/2014/chart" uri="{C3380CC4-5D6E-409C-BE32-E72D297353CC}">
              <c16:uniqueId val="{00000001-54B2-4ABD-AC58-B3CA4DDC78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5519</c:v>
                </c:pt>
                <c:pt idx="5">
                  <c:v>6698</c:v>
                </c:pt>
                <c:pt idx="8">
                  <c:v>7411</c:v>
                </c:pt>
                <c:pt idx="11">
                  <c:v>8010</c:v>
                </c:pt>
                <c:pt idx="14">
                  <c:v>8208</c:v>
                </c:pt>
              </c:numCache>
            </c:numRef>
          </c:val>
          <c:extLst>
            <c:ext xmlns:c16="http://schemas.microsoft.com/office/drawing/2014/chart" uri="{C3380CC4-5D6E-409C-BE32-E72D297353CC}">
              <c16:uniqueId val="{00000002-54B2-4ABD-AC58-B3CA4DDC78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B2-4ABD-AC58-B3CA4DDC78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B2-4ABD-AC58-B3CA4DDC78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B2-4ABD-AC58-B3CA4DDC78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B2-4ABD-AC58-B3CA4DDC78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86</c:v>
                </c:pt>
                <c:pt idx="3">
                  <c:v>76</c:v>
                </c:pt>
                <c:pt idx="6">
                  <c:v>66</c:v>
                </c:pt>
                <c:pt idx="9">
                  <c:v>58</c:v>
                </c:pt>
                <c:pt idx="12">
                  <c:v>50</c:v>
                </c:pt>
              </c:numCache>
            </c:numRef>
          </c:val>
          <c:extLst>
            <c:ext xmlns:c16="http://schemas.microsoft.com/office/drawing/2014/chart" uri="{C3380CC4-5D6E-409C-BE32-E72D297353CC}">
              <c16:uniqueId val="{00000007-54B2-4ABD-AC58-B3CA4DDC78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1544</c:v>
                </c:pt>
                <c:pt idx="3">
                  <c:v>1333</c:v>
                </c:pt>
                <c:pt idx="6">
                  <c:v>1208</c:v>
                </c:pt>
                <c:pt idx="9">
                  <c:v>1030</c:v>
                </c:pt>
                <c:pt idx="12">
                  <c:v>896</c:v>
                </c:pt>
              </c:numCache>
            </c:numRef>
          </c:val>
          <c:extLst>
            <c:ext xmlns:c16="http://schemas.microsoft.com/office/drawing/2014/chart" uri="{C3380CC4-5D6E-409C-BE32-E72D297353CC}">
              <c16:uniqueId val="{00000008-54B2-4ABD-AC58-B3CA4DDC78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96</c:v>
                </c:pt>
                <c:pt idx="3">
                  <c:v>84</c:v>
                </c:pt>
                <c:pt idx="6">
                  <c:v>72</c:v>
                </c:pt>
                <c:pt idx="9">
                  <c:v>60</c:v>
                </c:pt>
                <c:pt idx="12">
                  <c:v>48</c:v>
                </c:pt>
              </c:numCache>
            </c:numRef>
          </c:val>
          <c:extLst>
            <c:ext xmlns:c16="http://schemas.microsoft.com/office/drawing/2014/chart" uri="{C3380CC4-5D6E-409C-BE32-E72D297353CC}">
              <c16:uniqueId val="{00000009-54B2-4ABD-AC58-B3CA4DDC78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2855</c:v>
                </c:pt>
                <c:pt idx="3">
                  <c:v>2655</c:v>
                </c:pt>
                <c:pt idx="6">
                  <c:v>2451</c:v>
                </c:pt>
                <c:pt idx="9">
                  <c:v>2239</c:v>
                </c:pt>
                <c:pt idx="12">
                  <c:v>2025</c:v>
                </c:pt>
              </c:numCache>
            </c:numRef>
          </c:val>
          <c:extLst>
            <c:ext xmlns:c16="http://schemas.microsoft.com/office/drawing/2014/chart" uri="{C3380CC4-5D6E-409C-BE32-E72D297353CC}">
              <c16:uniqueId val="{0000000A-54B2-4ABD-AC58-B3CA4DDC78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4B2-4ABD-AC58-B3CA4DDC78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3366</c:v>
                </c:pt>
                <c:pt idx="1">
                  <c:v>3272</c:v>
                </c:pt>
                <c:pt idx="2">
                  <c:v>3238</c:v>
                </c:pt>
              </c:numCache>
            </c:numRef>
          </c:val>
          <c:extLst>
            <c:ext xmlns:c16="http://schemas.microsoft.com/office/drawing/2014/chart" uri="{C3380CC4-5D6E-409C-BE32-E72D297353CC}">
              <c16:uniqueId val="{00000000-E812-4675-A182-6524F12D69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812-4675-A182-6524F12D69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51707</c:v>
                </c:pt>
                <c:pt idx="1">
                  <c:v>57152</c:v>
                </c:pt>
                <c:pt idx="2">
                  <c:v>60390</c:v>
                </c:pt>
              </c:numCache>
            </c:numRef>
          </c:val>
          <c:extLst>
            <c:ext xmlns:c16="http://schemas.microsoft.com/office/drawing/2014/chart" uri="{C3380CC4-5D6E-409C-BE32-E72D297353CC}">
              <c16:uniqueId val="{00000002-E812-4675-A182-6524F12D69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ヵ年平均）は、前年度比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％となっており、単年度比較でも</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％となっている。平成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年度以降、新規地方債の借入れをしていないため、地方債全体の償還残額は年々減少傾向が続いており、引き続き計画的な財政運営に努める。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減債基金については、現在のところ積立はしていない。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将来負担比率については、充当可能基金の増や地方債の償還が進んだことにより、前年度同様に将来負担比率は算定されていない。今後も地方債の借入を抑制し、計画的な財政運営に努める。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福島県双葉町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中間貯蔵施設の整備に伴う影響を緩和するために必要な、生活再建及び地域振興等</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財源として、中間貯蔵施設整備等影響緩和交付金等を取り崩した一方、中野地区復興産業拠点の整備及び双葉駅西地区復興拠点の整備を目的として、福島再生加速化交付金基金に積立したこと、後年度の復旧復興に資する財源として、公共施設整備基金、特定原子力施設地域振興事業公共用施設事業運営基金等に積立をしたことにより、基金全体では、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3,204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63,629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残額の多くは、国庫支出金等を財源としていることから、事業目的に沿って適正な管理をしていく。また、余剰金等については、財政調整基金や東日本大震災復興基金等へ積立をし、後年度の復旧復興事業及び公共施設等の維持管理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中間貯蔵施設整備等影響緩和交付金基金：中間貯蔵施設の整備に伴う影響を緩和するために必要な、生活再建及び地域振興等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福島再生加速化交付金基金：福島復興再生特別措置法第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項に規定する帰還環境整備交付金事業等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東日本大震災復興基金：東日本大震災からの復旧復興の推進に資する事業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公共用施設維持運営基金：公共用施設の維持運営経費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中間貯蔵施設立地町地域振興交付金基金：中間貯蔵施設の建設に伴う当該地権者支援を始め、その他地域振興を図るために行う事業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中間貯蔵施設整備等影響緩和交付金基金：避難住民への生活支援策として実施している、生活サポート補助金及び双葉駅自由通路等整備負担金の財源としたため減。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福島再生加速化交付金基金：中野地区復興産業拠点整備事業及び双葉駅西地区復興拠点整備事業の財源として、福島再生加速化交付金を原資として積立したため増。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東日本大震災復興基金：東日本大震災からの復旧復興に従事する職員の人件費等に資する財源としたため減。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公共用施設維持運営基金：コミュニティセンターの維持管理費の財源としたため減。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中間貯蔵施設立地町地域振興交付金基金：中間貯蔵施設地権者支援給付金の財源としたため減。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多くは、国庫支出金等を財源としていることから、事業目的に沿って適正な管理をしていく一方で、余剰金等については東日本大震災復興基金等へ積立をし、後年度の復旧復興事業の財源とする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震災（津波）により流出した墓地や中間貯蔵施設予定地内の墓地移転先となる、共同墓地の設置工事及び避難指示区域内の家屋被害認定調査業務等を実施したことなどにより、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震災からの復旧復興事業において国庫支出金等の活用や特定目的基金の取崩しにより財政運営をしてきた。現在は復旧復興が進むに連れて、一般財源の持出しが増えており、今後は復旧復興事業に加え、公共施設、インフラ等の維持管理費用の増加が見込まれる。これらの財源を確保する必要があるため余剰金については計画的に財政調整基金へ積立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年度以降、新規地方債の借入れをしていないため、現状維持とする方針である。また、今後の地方債の借入れ状況等を踏まえ、積立等が必要か検討することとする。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
5,997
51.42
21,791,892
20,710,284
751,103
2,408,708
2,024,726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震災以降、固定資産税の減により財政力指数も減少していたが、平成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年度に固定資産税の償却資産分が増加した影響であり、単年度では前年度と同様、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である。今後、避難指示の解除、産業団地への企業の進出等で、税収が大きく変動する可能性があり、歳入に注視しつつ計画的な事業執行に努める。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165608</xdr:rowOff>
    </xdr:from>
    <xdr:to>
      <xdr:col>23</xdr:col>
      <xdr:colOff>133350</xdr:colOff>
      <xdr:row>41</xdr:row>
      <xdr:rowOff>3810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0236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155956</xdr:rowOff>
    </xdr:from>
    <xdr:to>
      <xdr:col>19</xdr:col>
      <xdr:colOff>133350</xdr:colOff>
      <xdr:row>41</xdr:row>
      <xdr:rowOff>3810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117348</xdr:rowOff>
    </xdr:from>
    <xdr:to>
      <xdr:col>15</xdr:col>
      <xdr:colOff>82550</xdr:colOff>
      <xdr:row>40</xdr:row>
      <xdr:rowOff>155956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69753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69088</xdr:rowOff>
    </xdr:from>
    <xdr:to>
      <xdr:col>11</xdr:col>
      <xdr:colOff>31750</xdr:colOff>
      <xdr:row>40</xdr:row>
      <xdr:rowOff>117348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69270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101871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80772</xdr:rowOff>
    </xdr:from>
    <xdr:to>
      <xdr:col>7</xdr:col>
      <xdr:colOff>31750</xdr:colOff>
      <xdr:row>43</xdr:row>
      <xdr:rowOff>10922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167149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114808</xdr:rowOff>
    </xdr:from>
    <xdr:to>
      <xdr:col>23</xdr:col>
      <xdr:colOff>184150</xdr:colOff>
      <xdr:row>41</xdr:row>
      <xdr:rowOff>44958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131335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105156</xdr:rowOff>
    </xdr:from>
    <xdr:to>
      <xdr:col>15</xdr:col>
      <xdr:colOff>133350</xdr:colOff>
      <xdr:row>41</xdr:row>
      <xdr:rowOff>35306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45483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66548</xdr:rowOff>
    </xdr:from>
    <xdr:to>
      <xdr:col>11</xdr:col>
      <xdr:colOff>82550</xdr:colOff>
      <xdr:row>40</xdr:row>
      <xdr:rowOff>168148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6875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18288</xdr:rowOff>
    </xdr:from>
    <xdr:to>
      <xdr:col>7</xdr:col>
      <xdr:colOff>31750</xdr:colOff>
      <xdr:row>40</xdr:row>
      <xdr:rowOff>119888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130065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を上回っている。比率が増となった要因として、家屋り災判定による町県民税の減免対象者の増加に伴う還付金増によるものであり、後年度以降は減少する見込みである。人件費・公債費等は減少しているものの、原子力災害により</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経常的な一般財源の確保が大きな問題となることから、事業見直しを含めた経費削減に努め、比率の上昇を抑制する。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112289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86956"/>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62</xdr:row>
      <xdr:rowOff>157056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748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144992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8641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53022</xdr:rowOff>
    </xdr:from>
    <xdr:to>
      <xdr:col>11</xdr:col>
      <xdr:colOff>31750</xdr:colOff>
      <xdr:row>62</xdr:row>
      <xdr:rowOff>56515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11472"/>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61489</xdr:rowOff>
    </xdr:from>
    <xdr:to>
      <xdr:col>23</xdr:col>
      <xdr:colOff>184150</xdr:colOff>
      <xdr:row>63</xdr:row>
      <xdr:rowOff>163089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33566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3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94192</xdr:rowOff>
    </xdr:from>
    <xdr:to>
      <xdr:col>15</xdr:col>
      <xdr:colOff>133350</xdr:colOff>
      <xdr:row>63</xdr:row>
      <xdr:rowOff>24342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34519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5715</xdr:rowOff>
    </xdr:from>
    <xdr:to>
      <xdr:col>11</xdr:col>
      <xdr:colOff>82550</xdr:colOff>
      <xdr:row>62</xdr:row>
      <xdr:rowOff>107315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117492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2222</xdr:rowOff>
    </xdr:from>
    <xdr:to>
      <xdr:col>7</xdr:col>
      <xdr:colOff>31750</xdr:colOff>
      <xdr:row>61</xdr:row>
      <xdr:rowOff>103822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113999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[384,592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384,592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、防犯防災総合システム整備事業等の避難指示解除に向けた事業費が増加した。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今後も復旧復興事業や町内への帰還に向けた事業の増加が見込まれるため、税収等を考慮しながら経費の削減等に努める。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121808</xdr:rowOff>
    </xdr:from>
    <xdr:to>
      <xdr:col>23</xdr:col>
      <xdr:colOff>133350</xdr:colOff>
      <xdr:row>82</xdr:row>
      <xdr:rowOff>126230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80708"/>
          <a:ext cx="838200" cy="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116379</xdr:rowOff>
    </xdr:from>
    <xdr:to>
      <xdr:col>19</xdr:col>
      <xdr:colOff>133350</xdr:colOff>
      <xdr:row>82</xdr:row>
      <xdr:rowOff>121808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75279"/>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43329</xdr:rowOff>
    </xdr:from>
    <xdr:to>
      <xdr:col>15</xdr:col>
      <xdr:colOff>82550</xdr:colOff>
      <xdr:row>82</xdr:row>
      <xdr:rowOff>116379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02229"/>
          <a:ext cx="889000" cy="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7838</xdr:rowOff>
    </xdr:from>
    <xdr:to>
      <xdr:col>11</xdr:col>
      <xdr:colOff>31750</xdr:colOff>
      <xdr:row>82</xdr:row>
      <xdr:rowOff>43329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6738"/>
          <a:ext cx="889000" cy="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31548</xdr:rowOff>
    </xdr:from>
    <xdr:to>
      <xdr:col>11</xdr:col>
      <xdr:colOff>82550</xdr:colOff>
      <xdr:row>83</xdr:row>
      <xdr:rowOff>133148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117925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53871</xdr:rowOff>
    </xdr:from>
    <xdr:to>
      <xdr:col>7</xdr:col>
      <xdr:colOff>31750</xdr:colOff>
      <xdr:row>81</xdr:row>
      <xdr:rowOff>155471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165648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75430</xdr:rowOff>
    </xdr:from>
    <xdr:to>
      <xdr:col>23</xdr:col>
      <xdr:colOff>184150</xdr:colOff>
      <xdr:row>83</xdr:row>
      <xdr:rowOff>5580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91957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71008</xdr:rowOff>
    </xdr:from>
    <xdr:to>
      <xdr:col>19</xdr:col>
      <xdr:colOff>184150</xdr:colOff>
      <xdr:row>83</xdr:row>
      <xdr:rowOff>1158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11335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65579</xdr:rowOff>
    </xdr:from>
    <xdr:to>
      <xdr:col>15</xdr:col>
      <xdr:colOff>133350</xdr:colOff>
      <xdr:row>82</xdr:row>
      <xdr:rowOff>167179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5906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9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163979</xdr:rowOff>
    </xdr:from>
    <xdr:to>
      <xdr:col>11</xdr:col>
      <xdr:colOff>82550</xdr:colOff>
      <xdr:row>82</xdr:row>
      <xdr:rowOff>94129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5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104306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2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128488</xdr:rowOff>
    </xdr:from>
    <xdr:to>
      <xdr:col>7</xdr:col>
      <xdr:colOff>31750</xdr:colOff>
      <xdr:row>82</xdr:row>
      <xdr:rowOff>58638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43415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0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給与水準は、前年度と比較して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％となっており、直近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年間では最も低い値となっている。全国町村平均及び類似団体平均よりも低い水準にあるが、給与等の適正化など住民の理解を得ながら行政運営に努める。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43814</xdr:rowOff>
    </xdr:from>
    <xdr:to>
      <xdr:col>81</xdr:col>
      <xdr:colOff>44450</xdr:colOff>
      <xdr:row>86</xdr:row>
      <xdr:rowOff>11113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617064"/>
          <a:ext cx="838200" cy="13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167957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755813"/>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87</xdr:row>
      <xdr:rowOff>32702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91265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32702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3678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57484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164464</xdr:rowOff>
    </xdr:from>
    <xdr:to>
      <xdr:col>81</xdr:col>
      <xdr:colOff>95250</xdr:colOff>
      <xdr:row>85</xdr:row>
      <xdr:rowOff>94614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9541</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72090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7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153352</xdr:rowOff>
    </xdr:from>
    <xdr:to>
      <xdr:col>68</xdr:col>
      <xdr:colOff>203200</xdr:colOff>
      <xdr:row>87</xdr:row>
      <xdr:rowOff>83502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68279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56215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おり、類似団体平均よりも低い水準ではあるが年々増加している。要因としては東日本大震災からの復旧・復興事業に対応するための職員採用数の増加である。また、他自治体からの災害派遣や任期付職員の採用により人員不足の解消を図っており、今後、復旧・復興事業の加速に加え、避難指示解除に伴う町内での業務再開等、業務量の増加が予想される。状況に応じて組織・業務の見直しを図りながら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149061</xdr:rowOff>
    </xdr:from>
    <xdr:to>
      <xdr:col>81</xdr:col>
      <xdr:colOff>44450</xdr:colOff>
      <xdr:row>58</xdr:row>
      <xdr:rowOff>170779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093161"/>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130447</xdr:rowOff>
    </xdr:from>
    <xdr:to>
      <xdr:col>77</xdr:col>
      <xdr:colOff>44450</xdr:colOff>
      <xdr:row>58</xdr:row>
      <xdr:rowOff>149061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074547"/>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130447</xdr:rowOff>
    </xdr:from>
    <xdr:to>
      <xdr:col>72</xdr:col>
      <xdr:colOff>203200</xdr:colOff>
      <xdr:row>58</xdr:row>
      <xdr:rowOff>130447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0745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105628</xdr:rowOff>
    </xdr:from>
    <xdr:to>
      <xdr:col>68</xdr:col>
      <xdr:colOff>152400</xdr:colOff>
      <xdr:row>58</xdr:row>
      <xdr:rowOff>130447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49728"/>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24239</xdr:rowOff>
    </xdr:from>
    <xdr:to>
      <xdr:col>68</xdr:col>
      <xdr:colOff>203200</xdr:colOff>
      <xdr:row>60</xdr:row>
      <xdr:rowOff>125839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9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22424</xdr:rowOff>
    </xdr:from>
    <xdr:to>
      <xdr:col>64</xdr:col>
      <xdr:colOff>152400</xdr:colOff>
      <xdr:row>58</xdr:row>
      <xdr:rowOff>124024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996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134201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73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119979</xdr:rowOff>
    </xdr:from>
    <xdr:to>
      <xdr:col>81</xdr:col>
      <xdr:colOff>95250</xdr:colOff>
      <xdr:row>59</xdr:row>
      <xdr:rowOff>50129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0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136506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9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98261</xdr:rowOff>
    </xdr:from>
    <xdr:to>
      <xdr:col>77</xdr:col>
      <xdr:colOff>95250</xdr:colOff>
      <xdr:row>59</xdr:row>
      <xdr:rowOff>28411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38588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811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79647</xdr:rowOff>
    </xdr:from>
    <xdr:to>
      <xdr:col>73</xdr:col>
      <xdr:colOff>44450</xdr:colOff>
      <xdr:row>59</xdr:row>
      <xdr:rowOff>9797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19974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79647</xdr:rowOff>
    </xdr:from>
    <xdr:to>
      <xdr:col>68</xdr:col>
      <xdr:colOff>203200</xdr:colOff>
      <xdr:row>59</xdr:row>
      <xdr:rowOff>9797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19974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54828</xdr:rowOff>
    </xdr:from>
    <xdr:to>
      <xdr:col>64</xdr:col>
      <xdr:colOff>152400</xdr:colOff>
      <xdr:row>58</xdr:row>
      <xdr:rowOff>156428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99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141205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8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％となっており、類似団体平均並みの水準にまで減少している。要因としては</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年度以降、新規地方債の借入れをしていない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ためであり、今後とも、新規起債の抑制を図りつつ、弾力的な財政運営に努める。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85852</xdr:rowOff>
    </xdr:from>
    <xdr:to>
      <xdr:col>81</xdr:col>
      <xdr:colOff>44450</xdr:colOff>
      <xdr:row>41</xdr:row>
      <xdr:rowOff>138938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11530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42</xdr:row>
      <xdr:rowOff>15748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150876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2166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85598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3517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7129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3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将来負担比率は、前年度同様算定されていない。引き続き、事業の適正化を図り、財政の健全化に努める。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170634</xdr:rowOff>
    </xdr:from>
    <xdr:to>
      <xdr:col>64</xdr:col>
      <xdr:colOff>152400</xdr:colOff>
      <xdr:row>15</xdr:row>
      <xdr:rowOff>100784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110961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33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
5,997
51.42
21,791,892
20,710,284
751,103
2,408,708
2,024,726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基金充当により類似団体平均を大きく下回っており、今後も同様の傾向が続く見込みである。避難指示解除に伴う</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業務量の増加が見込まれるが、適正な人員配置等を図りながら人件費の抑制に努める。</a:t>
          </a:r>
          <a:endPar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35560</xdr:rowOff>
    </xdr:from>
    <xdr:to>
      <xdr:col>24</xdr:col>
      <xdr:colOff>25400</xdr:colOff>
      <xdr:row>41</xdr:row>
      <xdr:rowOff>115570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603631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87647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115570</xdr:rowOff>
    </xdr:from>
    <xdr:to>
      <xdr:col>24</xdr:col>
      <xdr:colOff>114300</xdr:colOff>
      <xdr:row>41</xdr:row>
      <xdr:rowOff>115570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121937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77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35560</xdr:rowOff>
    </xdr:from>
    <xdr:to>
      <xdr:col>24</xdr:col>
      <xdr:colOff>114300</xdr:colOff>
      <xdr:row>35</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03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xdr:rowOff>
    </xdr:from>
    <xdr:to>
      <xdr:col>24</xdr:col>
      <xdr:colOff>25400</xdr:colOff>
      <xdr:row>35</xdr:row>
      <xdr:rowOff>35560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013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123190</xdr:rowOff>
    </xdr:from>
    <xdr:to>
      <xdr:col>19</xdr:col>
      <xdr:colOff>187325</xdr:colOff>
      <xdr:row>35</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59524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54610</xdr:rowOff>
    </xdr:from>
    <xdr:to>
      <xdr:col>15</xdr:col>
      <xdr:colOff>98425</xdr:colOff>
      <xdr:row>34</xdr:row>
      <xdr:rowOff>123190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58839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140970</xdr:rowOff>
    </xdr:from>
    <xdr:to>
      <xdr:col>15</xdr:col>
      <xdr:colOff>149225</xdr:colOff>
      <xdr:row>38</xdr:row>
      <xdr:rowOff>71120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54610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58343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15240</xdr:rowOff>
    </xdr:from>
    <xdr:to>
      <xdr:col>11</xdr:col>
      <xdr:colOff>60325</xdr:colOff>
      <xdr:row>38</xdr:row>
      <xdr:rowOff>116840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156210</xdr:rowOff>
    </xdr:from>
    <xdr:to>
      <xdr:col>24</xdr:col>
      <xdr:colOff>76200</xdr:colOff>
      <xdr:row>35</xdr:row>
      <xdr:rowOff>86360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64787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89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133350</xdr:rowOff>
    </xdr:from>
    <xdr:to>
      <xdr:col>20</xdr:col>
      <xdr:colOff>38100</xdr:colOff>
      <xdr:row>35</xdr:row>
      <xdr:rowOff>63500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72390</xdr:rowOff>
    </xdr:from>
    <xdr:to>
      <xdr:col>15</xdr:col>
      <xdr:colOff>149225</xdr:colOff>
      <xdr:row>35</xdr:row>
      <xdr:rowOff>2540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12717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3810</xdr:rowOff>
    </xdr:from>
    <xdr:to>
      <xdr:col>11</xdr:col>
      <xdr:colOff>60325</xdr:colOff>
      <xdr:row>34</xdr:row>
      <xdr:rowOff>105410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115587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56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125730</xdr:rowOff>
    </xdr:from>
    <xdr:to>
      <xdr:col>6</xdr:col>
      <xdr:colOff>171450</xdr:colOff>
      <xdr:row>34</xdr:row>
      <xdr:rowOff>55880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66057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物件費の経常収支比率は、前年度同様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％で、類似団体平均より低い数値となっている。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今後、高齢者の増加が予想されるため、介護予防事業、包括支援事業等について、事業の見直しを図り、一層の経費削減に努める。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17</xdr:row>
      <xdr:rowOff>74422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89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17</xdr:row>
      <xdr:rowOff>120142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89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120142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89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17</xdr:row>
      <xdr:rowOff>74422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970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40149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8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扶助費の経常収支比率は、前年度同様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を上回っているものの、決算総額は減少している。長期避難による健康状況の悪化により、老人福祉費や身体障害者福祉費において財政負担が大きい状況であるため、高齢者の健康向上等に取り組むなど、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大きく上回っている。全町避難のため下水道使用料収入が見込めず、公共下水道事業特別会計へ繰出金支出をしており、震災以降同様の傾向が続いている。避難指示解除に伴う住民居住が始まるまでは、使用料収入は見込めないため、今後数年は同様の傾向が続く。</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156718</xdr:rowOff>
    </xdr:from>
    <xdr:to>
      <xdr:col>82</xdr:col>
      <xdr:colOff>107950</xdr:colOff>
      <xdr:row>59</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102722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147574</xdr:rowOff>
    </xdr:from>
    <xdr:to>
      <xdr:col>78</xdr:col>
      <xdr:colOff>69850</xdr:colOff>
      <xdr:row>59</xdr:row>
      <xdr:rowOff>161290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10263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147574</xdr:rowOff>
    </xdr:from>
    <xdr:to>
      <xdr:col>73</xdr:col>
      <xdr:colOff>180975</xdr:colOff>
      <xdr:row>60</xdr:row>
      <xdr:rowOff>168148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102631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168148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102997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105918</xdr:rowOff>
    </xdr:from>
    <xdr:to>
      <xdr:col>82</xdr:col>
      <xdr:colOff>158750</xdr:colOff>
      <xdr:row>60</xdr:row>
      <xdr:rowOff>36068</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14495</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1013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96774</xdr:rowOff>
    </xdr:from>
    <xdr:to>
      <xdr:col>74</xdr:col>
      <xdr:colOff>31750</xdr:colOff>
      <xdr:row>60</xdr:row>
      <xdr:rowOff>26924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102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11701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29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117348</xdr:rowOff>
    </xdr:from>
    <xdr:to>
      <xdr:col>69</xdr:col>
      <xdr:colOff>142875</xdr:colOff>
      <xdr:row>61</xdr:row>
      <xdr:rowOff>47498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104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32275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49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補助費等の経常収支比率は、前年度比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％となっており、類似団体平均より高い数値となっている。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震災による家屋り災に伴う税還付が多額となったことが主な要因であるが、今後は減少する見込みである。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38</xdr:row>
      <xdr:rowOff>90424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4034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19558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37</xdr:row>
      <xdr:rowOff>19558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1163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36</xdr:row>
      <xdr:rowOff>30988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1163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公債費に係る経常収支比率は前年度同様の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％となっており、類似団体平均を下回っている。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年度以降は新規借入をしていないが、今後の復旧・復興事業の状況により新規借入も考慮しながら過度な負担とならない財政運営に努める。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75</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00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146050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75</xdr:row>
      <xdr:rowOff>138430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2989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130810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158766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95250</xdr:rowOff>
    </xdr:from>
    <xdr:to>
      <xdr:col>20</xdr:col>
      <xdr:colOff>38100</xdr:colOff>
      <xdr:row>76</xdr:row>
      <xdr:rowOff>25400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35577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％で、類似団体平均を上回っている。要因として、前年度から町民税が減少したこと、家屋り災判定が行われたことで町民税の減免による還付金が大幅に増加したこと等である。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また、震災以降、下水道事業は使用料収入が見込めず、</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繰出金に頼っている状況であり、財源を確保するためにも経常経費の削減・見直しを進める。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136144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5671800" y="13193776"/>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76</xdr:row>
      <xdr:rowOff>163576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154432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088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62992</xdr:rowOff>
    </xdr:from>
    <xdr:to>
      <xdr:col>69</xdr:col>
      <xdr:colOff>92075</xdr:colOff>
      <xdr:row>76</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2921742"/>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35052</xdr:rowOff>
    </xdr:from>
    <xdr:to>
      <xdr:col>65</xdr:col>
      <xdr:colOff>53975</xdr:colOff>
      <xdr:row>77</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23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32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85344</xdr:rowOff>
    </xdr:from>
    <xdr:to>
      <xdr:col>82</xdr:col>
      <xdr:colOff>158750</xdr:colOff>
      <xdr:row>78</xdr:row>
      <xdr:rowOff>15494</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2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57421</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2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27703</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xdr:rowOff>
    </xdr:from>
    <xdr:to>
      <xdr:col>65</xdr:col>
      <xdr:colOff>53975</xdr:colOff>
      <xdr:row>75</xdr:row>
      <xdr:rowOff>113792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28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123969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63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124788</xdr:rowOff>
    </xdr:from>
    <xdr:to>
      <xdr:col>29</xdr:col>
      <xdr:colOff>127000</xdr:colOff>
      <xdr:row>18</xdr:row>
      <xdr:rowOff>126703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58513"/>
          <a:ext cx="647700" cy="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126703</xdr:rowOff>
    </xdr:from>
    <xdr:to>
      <xdr:col>26</xdr:col>
      <xdr:colOff>50800</xdr:colOff>
      <xdr:row>18</xdr:row>
      <xdr:rowOff>137485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60428"/>
          <a:ext cx="698500" cy="10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137485</xdr:rowOff>
    </xdr:from>
    <xdr:to>
      <xdr:col>22</xdr:col>
      <xdr:colOff>114300</xdr:colOff>
      <xdr:row>18</xdr:row>
      <xdr:rowOff>153653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71210"/>
          <a:ext cx="698500" cy="16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153653</xdr:rowOff>
    </xdr:from>
    <xdr:to>
      <xdr:col>18</xdr:col>
      <xdr:colOff>177800</xdr:colOff>
      <xdr:row>18</xdr:row>
      <xdr:rowOff>154893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87378"/>
          <a:ext cx="698500" cy="1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81993</xdr:rowOff>
    </xdr:from>
    <xdr:to>
      <xdr:col>19</xdr:col>
      <xdr:colOff>38100</xdr:colOff>
      <xdr:row>18</xdr:row>
      <xdr:rowOff>12143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22320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115868</xdr:rowOff>
    </xdr:from>
    <xdr:to>
      <xdr:col>15</xdr:col>
      <xdr:colOff>101600</xdr:colOff>
      <xdr:row>19</xdr:row>
      <xdr:rowOff>46018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249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30795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3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73988</xdr:rowOff>
    </xdr:from>
    <xdr:to>
      <xdr:col>29</xdr:col>
      <xdr:colOff>177800</xdr:colOff>
      <xdr:row>19</xdr:row>
      <xdr:rowOff>4139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07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154015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1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75903</xdr:rowOff>
    </xdr:from>
    <xdr:to>
      <xdr:col>26</xdr:col>
      <xdr:colOff>101600</xdr:colOff>
      <xdr:row>19</xdr:row>
      <xdr:rowOff>6053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0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162280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86685</xdr:rowOff>
    </xdr:from>
    <xdr:to>
      <xdr:col>22</xdr:col>
      <xdr:colOff>165100</xdr:colOff>
      <xdr:row>19</xdr:row>
      <xdr:rowOff>16835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2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1612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102853</xdr:rowOff>
    </xdr:from>
    <xdr:to>
      <xdr:col>19</xdr:col>
      <xdr:colOff>38100</xdr:colOff>
      <xdr:row>19</xdr:row>
      <xdr:rowOff>33003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3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17780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2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104093</xdr:rowOff>
    </xdr:from>
    <xdr:to>
      <xdr:col>15</xdr:col>
      <xdr:colOff>101600</xdr:colOff>
      <xdr:row>19</xdr:row>
      <xdr:rowOff>34243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3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44420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00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273944</xdr:rowOff>
    </xdr:from>
    <xdr:to>
      <xdr:col>29</xdr:col>
      <xdr:colOff>127000</xdr:colOff>
      <xdr:row>35</xdr:row>
      <xdr:rowOff>293471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84294"/>
          <a:ext cx="647700" cy="1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273944</xdr:rowOff>
    </xdr:from>
    <xdr:to>
      <xdr:col>26</xdr:col>
      <xdr:colOff>50800</xdr:colOff>
      <xdr:row>35</xdr:row>
      <xdr:rowOff>294582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4294"/>
          <a:ext cx="698500" cy="20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236755</xdr:rowOff>
    </xdr:from>
    <xdr:to>
      <xdr:col>22</xdr:col>
      <xdr:colOff>114300</xdr:colOff>
      <xdr:row>35</xdr:row>
      <xdr:rowOff>294582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47105"/>
          <a:ext cx="698500" cy="57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232755</xdr:rowOff>
    </xdr:from>
    <xdr:to>
      <xdr:col>18</xdr:col>
      <xdr:colOff>177800</xdr:colOff>
      <xdr:row>35</xdr:row>
      <xdr:rowOff>236755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43105"/>
          <a:ext cx="6985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206237</xdr:rowOff>
    </xdr:from>
    <xdr:to>
      <xdr:col>19</xdr:col>
      <xdr:colOff>38100</xdr:colOff>
      <xdr:row>35</xdr:row>
      <xdr:rowOff>307837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292614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0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233637</xdr:rowOff>
    </xdr:from>
    <xdr:to>
      <xdr:col>15</xdr:col>
      <xdr:colOff>101600</xdr:colOff>
      <xdr:row>35</xdr:row>
      <xdr:rowOff>335237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43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320014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3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242671</xdr:rowOff>
    </xdr:from>
    <xdr:to>
      <xdr:col>29</xdr:col>
      <xdr:colOff>177800</xdr:colOff>
      <xdr:row>36</xdr:row>
      <xdr:rowOff>1371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5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214748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2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223144</xdr:rowOff>
    </xdr:from>
    <xdr:to>
      <xdr:col>26</xdr:col>
      <xdr:colOff>101600</xdr:colOff>
      <xdr:row>35</xdr:row>
      <xdr:rowOff>324744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309521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19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243782</xdr:rowOff>
    </xdr:from>
    <xdr:to>
      <xdr:col>22</xdr:col>
      <xdr:colOff>165100</xdr:colOff>
      <xdr:row>36</xdr:row>
      <xdr:rowOff>2482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5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330159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185955</xdr:rowOff>
    </xdr:from>
    <xdr:to>
      <xdr:col>19</xdr:col>
      <xdr:colOff>38100</xdr:colOff>
      <xdr:row>35</xdr:row>
      <xdr:rowOff>287555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297732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6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181955</xdr:rowOff>
    </xdr:from>
    <xdr:to>
      <xdr:col>15</xdr:col>
      <xdr:colOff>101600</xdr:colOff>
      <xdr:row>35</xdr:row>
      <xdr:rowOff>283555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9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293732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6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
5,997
51.42
21,791,892
20,710,284
751,103
2,408,708
2,024,726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168577</xdr:rowOff>
    </xdr:from>
    <xdr:to>
      <xdr:col>24</xdr:col>
      <xdr:colOff>63500</xdr:colOff>
      <xdr:row>37</xdr:row>
      <xdr:rowOff>1383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340777"/>
          <a:ext cx="8382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168577</xdr:rowOff>
    </xdr:from>
    <xdr:to>
      <xdr:col>19</xdr:col>
      <xdr:colOff>177800</xdr:colOff>
      <xdr:row>37</xdr:row>
      <xdr:rowOff>8186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40777"/>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8186</xdr:rowOff>
    </xdr:from>
    <xdr:to>
      <xdr:col>15</xdr:col>
      <xdr:colOff>50800</xdr:colOff>
      <xdr:row>37</xdr:row>
      <xdr:rowOff>19731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51836"/>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19731</xdr:rowOff>
    </xdr:from>
    <xdr:to>
      <xdr:col>10</xdr:col>
      <xdr:colOff>114300</xdr:colOff>
      <xdr:row>37</xdr:row>
      <xdr:rowOff>20195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63381"/>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147467</xdr:rowOff>
    </xdr:from>
    <xdr:to>
      <xdr:col>10</xdr:col>
      <xdr:colOff>165100</xdr:colOff>
      <xdr:row>36</xdr:row>
      <xdr:rowOff>77617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94144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2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8433</xdr:rowOff>
    </xdr:from>
    <xdr:to>
      <xdr:col>6</xdr:col>
      <xdr:colOff>38100</xdr:colOff>
      <xdr:row>37</xdr:row>
      <xdr:rowOff>110033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35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101160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44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122033</xdr:rowOff>
    </xdr:from>
    <xdr:to>
      <xdr:col>24</xdr:col>
      <xdr:colOff>114300</xdr:colOff>
      <xdr:row>37</xdr:row>
      <xdr:rowOff>52183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36960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117777</xdr:rowOff>
    </xdr:from>
    <xdr:to>
      <xdr:col>20</xdr:col>
      <xdr:colOff>38100</xdr:colOff>
      <xdr:row>37</xdr:row>
      <xdr:rowOff>47927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39054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8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128836</xdr:rowOff>
    </xdr:from>
    <xdr:to>
      <xdr:col>15</xdr:col>
      <xdr:colOff>101600</xdr:colOff>
      <xdr:row>37</xdr:row>
      <xdr:rowOff>58986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50113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9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140381</xdr:rowOff>
    </xdr:from>
    <xdr:to>
      <xdr:col>10</xdr:col>
      <xdr:colOff>165100</xdr:colOff>
      <xdr:row>37</xdr:row>
      <xdr:rowOff>70531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61658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0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140845</xdr:rowOff>
    </xdr:from>
    <xdr:to>
      <xdr:col>6</xdr:col>
      <xdr:colOff>38100</xdr:colOff>
      <xdr:row>37</xdr:row>
      <xdr:rowOff>70995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87522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08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13777</xdr:rowOff>
    </xdr:from>
    <xdr:to>
      <xdr:col>24</xdr:col>
      <xdr:colOff>63500</xdr:colOff>
      <xdr:row>57</xdr:row>
      <xdr:rowOff>22745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86427"/>
          <a:ext cx="8382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22621</xdr:rowOff>
    </xdr:from>
    <xdr:to>
      <xdr:col>19</xdr:col>
      <xdr:colOff>177800</xdr:colOff>
      <xdr:row>57</xdr:row>
      <xdr:rowOff>22745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95271"/>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22621</xdr:rowOff>
    </xdr:from>
    <xdr:to>
      <xdr:col>15</xdr:col>
      <xdr:colOff>50800</xdr:colOff>
      <xdr:row>57</xdr:row>
      <xdr:rowOff>120241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95271"/>
          <a:ext cx="8890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120241</xdr:rowOff>
    </xdr:from>
    <xdr:to>
      <xdr:col>10</xdr:col>
      <xdr:colOff>114300</xdr:colOff>
      <xdr:row>57</xdr:row>
      <xdr:rowOff>169441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92891"/>
          <a:ext cx="8890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83358</xdr:rowOff>
    </xdr:from>
    <xdr:to>
      <xdr:col>10</xdr:col>
      <xdr:colOff>165100</xdr:colOff>
      <xdr:row>57</xdr:row>
      <xdr:rowOff>13508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30035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43979</xdr:rowOff>
    </xdr:from>
    <xdr:to>
      <xdr:col>6</xdr:col>
      <xdr:colOff>38100</xdr:colOff>
      <xdr:row>58</xdr:row>
      <xdr:rowOff>145579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8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136706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08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134427</xdr:rowOff>
    </xdr:from>
    <xdr:to>
      <xdr:col>24</xdr:col>
      <xdr:colOff>114300</xdr:colOff>
      <xdr:row>57</xdr:row>
      <xdr:rowOff>64577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157304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8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143395</xdr:rowOff>
    </xdr:from>
    <xdr:to>
      <xdr:col>20</xdr:col>
      <xdr:colOff>38100</xdr:colOff>
      <xdr:row>57</xdr:row>
      <xdr:rowOff>73545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90072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1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143271</xdr:rowOff>
    </xdr:from>
    <xdr:to>
      <xdr:col>15</xdr:col>
      <xdr:colOff>101600</xdr:colOff>
      <xdr:row>57</xdr:row>
      <xdr:rowOff>73421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89948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1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69441</xdr:rowOff>
    </xdr:from>
    <xdr:to>
      <xdr:col>10</xdr:col>
      <xdr:colOff>165100</xdr:colOff>
      <xdr:row>57</xdr:row>
      <xdr:rowOff>171041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162168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3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118641</xdr:rowOff>
    </xdr:from>
    <xdr:to>
      <xdr:col>6</xdr:col>
      <xdr:colOff>38100</xdr:colOff>
      <xdr:row>58</xdr:row>
      <xdr:rowOff>48791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65318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6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42142</xdr:rowOff>
    </xdr:from>
    <xdr:to>
      <xdr:col>24</xdr:col>
      <xdr:colOff>63500</xdr:colOff>
      <xdr:row>79</xdr:row>
      <xdr:rowOff>43360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86692"/>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42142</xdr:rowOff>
    </xdr:from>
    <xdr:to>
      <xdr:col>19</xdr:col>
      <xdr:colOff>177800</xdr:colOff>
      <xdr:row>79</xdr:row>
      <xdr:rowOff>44199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8669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41935</xdr:rowOff>
    </xdr:from>
    <xdr:to>
      <xdr:col>15</xdr:col>
      <xdr:colOff>50800</xdr:colOff>
      <xdr:row>79</xdr:row>
      <xdr:rowOff>44199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86485"/>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41935</xdr:rowOff>
    </xdr:from>
    <xdr:to>
      <xdr:col>10</xdr:col>
      <xdr:colOff>114300</xdr:colOff>
      <xdr:row>79</xdr:row>
      <xdr:rowOff>44450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8648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26347</xdr:rowOff>
    </xdr:from>
    <xdr:to>
      <xdr:col>10</xdr:col>
      <xdr:colOff>165100</xdr:colOff>
      <xdr:row>78</xdr:row>
      <xdr:rowOff>127947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9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144474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105916</xdr:rowOff>
    </xdr:from>
    <xdr:to>
      <xdr:col>6</xdr:col>
      <xdr:colOff>38100</xdr:colOff>
      <xdr:row>79</xdr:row>
      <xdr:rowOff>36066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52593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5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164010</xdr:rowOff>
    </xdr:from>
    <xdr:to>
      <xdr:col>24</xdr:col>
      <xdr:colOff>114300</xdr:colOff>
      <xdr:row>79</xdr:row>
      <xdr:rowOff>94160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78937</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52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162792</xdr:rowOff>
    </xdr:from>
    <xdr:to>
      <xdr:col>20</xdr:col>
      <xdr:colOff>38100</xdr:colOff>
      <xdr:row>79</xdr:row>
      <xdr:rowOff>92942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84069</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62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164849</xdr:rowOff>
    </xdr:from>
    <xdr:to>
      <xdr:col>15</xdr:col>
      <xdr:colOff>101600</xdr:colOff>
      <xdr:row>79</xdr:row>
      <xdr:rowOff>94999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86126</xdr:rowOff>
    </xdr:from>
    <xdr:ext cx="313932"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51333" y="13630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162585</xdr:rowOff>
    </xdr:from>
    <xdr:to>
      <xdr:col>10</xdr:col>
      <xdr:colOff>165100</xdr:colOff>
      <xdr:row>79</xdr:row>
      <xdr:rowOff>92735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83862</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62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165100</xdr:rowOff>
    </xdr:from>
    <xdr:to>
      <xdr:col>6</xdr:col>
      <xdr:colOff>38100</xdr:colOff>
      <xdr:row>79</xdr:row>
      <xdr:rowOff>95250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53150</xdr:colOff>
      <xdr:row>79</xdr:row>
      <xdr:rowOff>86377</xdr:rowOff>
    </xdr:from>
    <xdr:ext cx="249299"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00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84455</xdr:rowOff>
    </xdr:from>
    <xdr:to>
      <xdr:col>24</xdr:col>
      <xdr:colOff>63500</xdr:colOff>
      <xdr:row>97</xdr:row>
      <xdr:rowOff>22543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43655"/>
          <a:ext cx="8382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75758</xdr:rowOff>
    </xdr:from>
    <xdr:to>
      <xdr:col>19</xdr:col>
      <xdr:colOff>177800</xdr:colOff>
      <xdr:row>96</xdr:row>
      <xdr:rowOff>84455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534958"/>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75758</xdr:rowOff>
    </xdr:from>
    <xdr:to>
      <xdr:col>15</xdr:col>
      <xdr:colOff>50800</xdr:colOff>
      <xdr:row>96</xdr:row>
      <xdr:rowOff>129146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34958"/>
          <a:ext cx="889000" cy="5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5093</xdr:rowOff>
    </xdr:from>
    <xdr:to>
      <xdr:col>10</xdr:col>
      <xdr:colOff>114300</xdr:colOff>
      <xdr:row>96</xdr:row>
      <xdr:rowOff>129146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464293"/>
          <a:ext cx="889000" cy="1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11319</xdr:rowOff>
    </xdr:from>
    <xdr:to>
      <xdr:col>10</xdr:col>
      <xdr:colOff>165100</xdr:colOff>
      <xdr:row>96</xdr:row>
      <xdr:rowOff>112919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7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129446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52648</xdr:rowOff>
    </xdr:from>
    <xdr:to>
      <xdr:col>6</xdr:col>
      <xdr:colOff>38100</xdr:colOff>
      <xdr:row>96</xdr:row>
      <xdr:rowOff>154248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1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143193</xdr:rowOff>
    </xdr:from>
    <xdr:to>
      <xdr:col>24</xdr:col>
      <xdr:colOff>114300</xdr:colOff>
      <xdr:row>97</xdr:row>
      <xdr:rowOff>73343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121620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33655</xdr:rowOff>
    </xdr:from>
    <xdr:to>
      <xdr:col>20</xdr:col>
      <xdr:colOff>38100</xdr:colOff>
      <xdr:row>96</xdr:row>
      <xdr:rowOff>135255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126382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24958</xdr:rowOff>
    </xdr:from>
    <xdr:to>
      <xdr:col>15</xdr:col>
      <xdr:colOff>101600</xdr:colOff>
      <xdr:row>96</xdr:row>
      <xdr:rowOff>126558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78346</xdr:rowOff>
    </xdr:from>
    <xdr:to>
      <xdr:col>10</xdr:col>
      <xdr:colOff>165100</xdr:colOff>
      <xdr:row>97</xdr:row>
      <xdr:rowOff>8496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171073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125743</xdr:rowOff>
    </xdr:from>
    <xdr:to>
      <xdr:col>6</xdr:col>
      <xdr:colOff>38100</xdr:colOff>
      <xdr:row>96</xdr:row>
      <xdr:rowOff>55893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72420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8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41192</xdr:rowOff>
    </xdr:from>
    <xdr:to>
      <xdr:col>55</xdr:col>
      <xdr:colOff>0</xdr:colOff>
      <xdr:row>34</xdr:row>
      <xdr:rowOff>146373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70492"/>
          <a:ext cx="838200" cy="1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41192</xdr:rowOff>
    </xdr:from>
    <xdr:to>
      <xdr:col>50</xdr:col>
      <xdr:colOff>114300</xdr:colOff>
      <xdr:row>34</xdr:row>
      <xdr:rowOff>155580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70492"/>
          <a:ext cx="889000" cy="1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155580</xdr:rowOff>
    </xdr:from>
    <xdr:to>
      <xdr:col>45</xdr:col>
      <xdr:colOff>177800</xdr:colOff>
      <xdr:row>38</xdr:row>
      <xdr:rowOff>57242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84880"/>
          <a:ext cx="889000" cy="58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157864</xdr:rowOff>
    </xdr:from>
    <xdr:to>
      <xdr:col>41</xdr:col>
      <xdr:colOff>50800</xdr:colOff>
      <xdr:row>38</xdr:row>
      <xdr:rowOff>57242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01514"/>
          <a:ext cx="889000" cy="7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162903</xdr:rowOff>
    </xdr:from>
    <xdr:to>
      <xdr:col>36</xdr:col>
      <xdr:colOff>165100</xdr:colOff>
      <xdr:row>38</xdr:row>
      <xdr:rowOff>93053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0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84180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95573</xdr:rowOff>
    </xdr:from>
    <xdr:to>
      <xdr:col>55</xdr:col>
      <xdr:colOff>50800</xdr:colOff>
      <xdr:row>35</xdr:row>
      <xdr:rowOff>25723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118450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7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161842</xdr:rowOff>
    </xdr:from>
    <xdr:to>
      <xdr:col>50</xdr:col>
      <xdr:colOff>165100</xdr:colOff>
      <xdr:row>34</xdr:row>
      <xdr:rowOff>91992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108519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59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104780</xdr:rowOff>
    </xdr:from>
    <xdr:to>
      <xdr:col>46</xdr:col>
      <xdr:colOff>38100</xdr:colOff>
      <xdr:row>35</xdr:row>
      <xdr:rowOff>34930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51457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70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6442</xdr:rowOff>
    </xdr:from>
    <xdr:to>
      <xdr:col>41</xdr:col>
      <xdr:colOff>101600</xdr:colOff>
      <xdr:row>38</xdr:row>
      <xdr:rowOff>108042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99169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107064</xdr:rowOff>
    </xdr:from>
    <xdr:to>
      <xdr:col>36</xdr:col>
      <xdr:colOff>165100</xdr:colOff>
      <xdr:row>38</xdr:row>
      <xdr:rowOff>37214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53741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22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43987</xdr:rowOff>
    </xdr:from>
    <xdr:to>
      <xdr:col>55</xdr:col>
      <xdr:colOff>0</xdr:colOff>
      <xdr:row>58</xdr:row>
      <xdr:rowOff>215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645187"/>
          <a:ext cx="838200" cy="29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215</xdr:rowOff>
    </xdr:from>
    <xdr:to>
      <xdr:col>50</xdr:col>
      <xdr:colOff>114300</xdr:colOff>
      <xdr:row>58</xdr:row>
      <xdr:rowOff>109412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44315"/>
          <a:ext cx="889000" cy="10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109412</xdr:rowOff>
    </xdr:from>
    <xdr:to>
      <xdr:col>45</xdr:col>
      <xdr:colOff>177800</xdr:colOff>
      <xdr:row>58</xdr:row>
      <xdr:rowOff>135550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53512"/>
          <a:ext cx="889000" cy="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135550</xdr:rowOff>
    </xdr:from>
    <xdr:to>
      <xdr:col>41</xdr:col>
      <xdr:colOff>50800</xdr:colOff>
      <xdr:row>58</xdr:row>
      <xdr:rowOff>137237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79650"/>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128715</xdr:rowOff>
    </xdr:from>
    <xdr:to>
      <xdr:col>41</xdr:col>
      <xdr:colOff>101600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34180</xdr:rowOff>
    </xdr:from>
    <xdr:to>
      <xdr:col>36</xdr:col>
      <xdr:colOff>165100</xdr:colOff>
      <xdr:row>58</xdr:row>
      <xdr:rowOff>135780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152307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5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164637</xdr:rowOff>
    </xdr:from>
    <xdr:to>
      <xdr:col>55</xdr:col>
      <xdr:colOff>50800</xdr:colOff>
      <xdr:row>56</xdr:row>
      <xdr:rowOff>94787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5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16064</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120865</xdr:rowOff>
    </xdr:from>
    <xdr:to>
      <xdr:col>50</xdr:col>
      <xdr:colOff>165100</xdr:colOff>
      <xdr:row>58</xdr:row>
      <xdr:rowOff>51015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67542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6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58612</xdr:rowOff>
    </xdr:from>
    <xdr:to>
      <xdr:col>46</xdr:col>
      <xdr:colOff>38100</xdr:colOff>
      <xdr:row>58</xdr:row>
      <xdr:rowOff>160212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151339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84750</xdr:rowOff>
    </xdr:from>
    <xdr:to>
      <xdr:col>41</xdr:col>
      <xdr:colOff>101600</xdr:colOff>
      <xdr:row>59</xdr:row>
      <xdr:rowOff>14900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6027</xdr:rowOff>
    </xdr:from>
    <xdr:ext cx="469744"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26428" y="1012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86437</xdr:rowOff>
    </xdr:from>
    <xdr:to>
      <xdr:col>36</xdr:col>
      <xdr:colOff>165100</xdr:colOff>
      <xdr:row>59</xdr:row>
      <xdr:rowOff>16587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7714</xdr:rowOff>
    </xdr:from>
    <xdr:ext cx="469744"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37428" y="1012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154059</xdr:rowOff>
    </xdr:from>
    <xdr:to>
      <xdr:col>55</xdr:col>
      <xdr:colOff>0</xdr:colOff>
      <xdr:row>78</xdr:row>
      <xdr:rowOff>30601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498459"/>
          <a:ext cx="838200" cy="90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30601</xdr:rowOff>
    </xdr:from>
    <xdr:to>
      <xdr:col>50</xdr:col>
      <xdr:colOff>114300</xdr:colOff>
      <xdr:row>78</xdr:row>
      <xdr:rowOff>149327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03701"/>
          <a:ext cx="889000" cy="1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149327</xdr:rowOff>
    </xdr:from>
    <xdr:to>
      <xdr:col>45</xdr:col>
      <xdr:colOff>177800</xdr:colOff>
      <xdr:row>79</xdr:row>
      <xdr:rowOff>32922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22427"/>
          <a:ext cx="889000" cy="5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32922</xdr:rowOff>
    </xdr:from>
    <xdr:to>
      <xdr:col>41</xdr:col>
      <xdr:colOff>50800</xdr:colOff>
      <xdr:row>79</xdr:row>
      <xdr:rowOff>37858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77472"/>
          <a:ext cx="8890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8493</xdr:rowOff>
    </xdr:from>
    <xdr:to>
      <xdr:col>41</xdr:col>
      <xdr:colOff>101600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96596</xdr:rowOff>
    </xdr:from>
    <xdr:to>
      <xdr:col>36</xdr:col>
      <xdr:colOff>165100</xdr:colOff>
      <xdr:row>79</xdr:row>
      <xdr:rowOff>26746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43273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103259</xdr:rowOff>
    </xdr:from>
    <xdr:to>
      <xdr:col>55</xdr:col>
      <xdr:colOff>50800</xdr:colOff>
      <xdr:row>73</xdr:row>
      <xdr:rowOff>33409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4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126136</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29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151251</xdr:rowOff>
    </xdr:from>
    <xdr:to>
      <xdr:col>50</xdr:col>
      <xdr:colOff>165100</xdr:colOff>
      <xdr:row>78</xdr:row>
      <xdr:rowOff>81401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97928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2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98527</xdr:rowOff>
    </xdr:from>
    <xdr:to>
      <xdr:col>46</xdr:col>
      <xdr:colOff>38100</xdr:colOff>
      <xdr:row>79</xdr:row>
      <xdr:rowOff>28677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19804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153572</xdr:rowOff>
    </xdr:from>
    <xdr:to>
      <xdr:col>41</xdr:col>
      <xdr:colOff>101600</xdr:colOff>
      <xdr:row>79</xdr:row>
      <xdr:rowOff>83722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74849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1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158508</xdr:rowOff>
    </xdr:from>
    <xdr:to>
      <xdr:col>36</xdr:col>
      <xdr:colOff>165100</xdr:colOff>
      <xdr:row>79</xdr:row>
      <xdr:rowOff>88658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79785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2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131254</xdr:rowOff>
    </xdr:from>
    <xdr:to>
      <xdr:col>55</xdr:col>
      <xdr:colOff>0</xdr:colOff>
      <xdr:row>98</xdr:row>
      <xdr:rowOff>134443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33354"/>
          <a:ext cx="8382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134443</xdr:rowOff>
    </xdr:from>
    <xdr:to>
      <xdr:col>50</xdr:col>
      <xdr:colOff>114300</xdr:colOff>
      <xdr:row>98</xdr:row>
      <xdr:rowOff>139700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3654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139700</xdr:rowOff>
    </xdr:from>
    <xdr:to>
      <xdr:col>45</xdr:col>
      <xdr:colOff>177800</xdr:colOff>
      <xdr:row>98</xdr:row>
      <xdr:rowOff>139700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139610</xdr:rowOff>
    </xdr:from>
    <xdr:to>
      <xdr:col>41</xdr:col>
      <xdr:colOff>50800</xdr:colOff>
      <xdr:row>98</xdr:row>
      <xdr:rowOff>139700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41710"/>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66511</xdr:rowOff>
    </xdr:from>
    <xdr:to>
      <xdr:col>36</xdr:col>
      <xdr:colOff>165100</xdr:colOff>
      <xdr:row>98</xdr:row>
      <xdr:rowOff>168111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6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13188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4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80454</xdr:rowOff>
    </xdr:from>
    <xdr:to>
      <xdr:col>55</xdr:col>
      <xdr:colOff>50800</xdr:colOff>
      <xdr:row>99</xdr:row>
      <xdr:rowOff>10604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83643</xdr:rowOff>
    </xdr:from>
    <xdr:to>
      <xdr:col>50</xdr:col>
      <xdr:colOff>165100</xdr:colOff>
      <xdr:row>99</xdr:row>
      <xdr:rowOff>13793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4920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88900</xdr:rowOff>
    </xdr:from>
    <xdr:to>
      <xdr:col>46</xdr:col>
      <xdr:colOff>38100</xdr:colOff>
      <xdr:row>99</xdr:row>
      <xdr:rowOff>19050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10177</xdr:rowOff>
    </xdr:from>
    <xdr:ext cx="249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625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88810</xdr:rowOff>
    </xdr:from>
    <xdr:to>
      <xdr:col>36</xdr:col>
      <xdr:colOff>165100</xdr:colOff>
      <xdr:row>99</xdr:row>
      <xdr:rowOff>18960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10087</xdr:rowOff>
    </xdr:from>
    <xdr:ext cx="378565"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3017" y="16983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66742</xdr:rowOff>
    </xdr:from>
    <xdr:to>
      <xdr:col>85</xdr:col>
      <xdr:colOff>127000</xdr:colOff>
      <xdr:row>38</xdr:row>
      <xdr:rowOff>47437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10392"/>
          <a:ext cx="838200" cy="15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47437</xdr:rowOff>
    </xdr:from>
    <xdr:to>
      <xdr:col>81</xdr:col>
      <xdr:colOff>50800</xdr:colOff>
      <xdr:row>38</xdr:row>
      <xdr:rowOff>78709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62537"/>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78709</xdr:rowOff>
    </xdr:from>
    <xdr:to>
      <xdr:col>76</xdr:col>
      <xdr:colOff>114300</xdr:colOff>
      <xdr:row>38</xdr:row>
      <xdr:rowOff>119522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93809"/>
          <a:ext cx="8890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39390</xdr:rowOff>
    </xdr:from>
    <xdr:to>
      <xdr:col>71</xdr:col>
      <xdr:colOff>177800</xdr:colOff>
      <xdr:row>38</xdr:row>
      <xdr:rowOff>119522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211590"/>
          <a:ext cx="889000" cy="4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100798</xdr:rowOff>
    </xdr:from>
    <xdr:to>
      <xdr:col>72</xdr:col>
      <xdr:colOff>38100</xdr:colOff>
      <xdr:row>39</xdr:row>
      <xdr:rowOff>30948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22075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118363</xdr:rowOff>
    </xdr:from>
    <xdr:to>
      <xdr:col>67</xdr:col>
      <xdr:colOff>101600</xdr:colOff>
      <xdr:row>39</xdr:row>
      <xdr:rowOff>48513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3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39640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15942</xdr:rowOff>
    </xdr:from>
    <xdr:to>
      <xdr:col>85</xdr:col>
      <xdr:colOff>177800</xdr:colOff>
      <xdr:row>37</xdr:row>
      <xdr:rowOff>117542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5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38819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168087</xdr:rowOff>
    </xdr:from>
    <xdr:to>
      <xdr:col>81</xdr:col>
      <xdr:colOff>101600</xdr:colOff>
      <xdr:row>38</xdr:row>
      <xdr:rowOff>98237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1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114764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8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27909</xdr:rowOff>
    </xdr:from>
    <xdr:to>
      <xdr:col>76</xdr:col>
      <xdr:colOff>165100</xdr:colOff>
      <xdr:row>38</xdr:row>
      <xdr:rowOff>129509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146037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68722</xdr:rowOff>
    </xdr:from>
    <xdr:to>
      <xdr:col>72</xdr:col>
      <xdr:colOff>38100</xdr:colOff>
      <xdr:row>38</xdr:row>
      <xdr:rowOff>170322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15399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160040</xdr:rowOff>
    </xdr:from>
    <xdr:to>
      <xdr:col>67</xdr:col>
      <xdr:colOff>101600</xdr:colOff>
      <xdr:row>36</xdr:row>
      <xdr:rowOff>90190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1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106717</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14795" y="593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141782</xdr:rowOff>
    </xdr:from>
    <xdr:to>
      <xdr:col>85</xdr:col>
      <xdr:colOff>127000</xdr:colOff>
      <xdr:row>78</xdr:row>
      <xdr:rowOff>142504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14882"/>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142504</xdr:rowOff>
    </xdr:from>
    <xdr:to>
      <xdr:col>81</xdr:col>
      <xdr:colOff>50800</xdr:colOff>
      <xdr:row>78</xdr:row>
      <xdr:rowOff>144455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15604"/>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144455</xdr:rowOff>
    </xdr:from>
    <xdr:to>
      <xdr:col>76</xdr:col>
      <xdr:colOff>114300</xdr:colOff>
      <xdr:row>78</xdr:row>
      <xdr:rowOff>145019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1755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142925</xdr:rowOff>
    </xdr:from>
    <xdr:to>
      <xdr:col>71</xdr:col>
      <xdr:colOff>177800</xdr:colOff>
      <xdr:row>78</xdr:row>
      <xdr:rowOff>145019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16025"/>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29603</xdr:rowOff>
    </xdr:from>
    <xdr:to>
      <xdr:col>67</xdr:col>
      <xdr:colOff>101600</xdr:colOff>
      <xdr:row>78</xdr:row>
      <xdr:rowOff>131203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4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147730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7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90982</xdr:rowOff>
    </xdr:from>
    <xdr:to>
      <xdr:col>85</xdr:col>
      <xdr:colOff>177800</xdr:colOff>
      <xdr:row>79</xdr:row>
      <xdr:rowOff>21132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5909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7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91704</xdr:rowOff>
    </xdr:from>
    <xdr:to>
      <xdr:col>81</xdr:col>
      <xdr:colOff>101600</xdr:colOff>
      <xdr:row>79</xdr:row>
      <xdr:rowOff>21854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12981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93655</xdr:rowOff>
    </xdr:from>
    <xdr:to>
      <xdr:col>76</xdr:col>
      <xdr:colOff>165100</xdr:colOff>
      <xdr:row>79</xdr:row>
      <xdr:rowOff>23805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14932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5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94219</xdr:rowOff>
    </xdr:from>
    <xdr:to>
      <xdr:col>72</xdr:col>
      <xdr:colOff>38100</xdr:colOff>
      <xdr:row>79</xdr:row>
      <xdr:rowOff>24369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15496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92125</xdr:rowOff>
    </xdr:from>
    <xdr:to>
      <xdr:col>67</xdr:col>
      <xdr:colOff>101600</xdr:colOff>
      <xdr:row>79</xdr:row>
      <xdr:rowOff>22275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13402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96</xdr:row>
      <xdr:rowOff>35577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75808</xdr:colOff>
      <xdr:row>87</xdr:row>
      <xdr:rowOff>54627</xdr:rowOff>
    </xdr:from>
    <xdr:ext cx="74969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696308" y="14970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118983</xdr:rowOff>
    </xdr:from>
    <xdr:to>
      <xdr:col>85</xdr:col>
      <xdr:colOff>126364</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6749633"/>
          <a:ext cx="1269" cy="268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85464</xdr:rowOff>
    </xdr:from>
    <xdr:ext cx="249299"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59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65660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65248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118983</xdr:rowOff>
    </xdr:from>
    <xdr:to>
      <xdr:col>86</xdr:col>
      <xdr:colOff>25400</xdr:colOff>
      <xdr:row>97</xdr:row>
      <xdr:rowOff>118983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74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82314</xdr:rowOff>
    </xdr:from>
    <xdr:to>
      <xdr:col>85</xdr:col>
      <xdr:colOff>127000</xdr:colOff>
      <xdr:row>97</xdr:row>
      <xdr:rowOff>118983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12964"/>
          <a:ext cx="838200" cy="3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932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151487</xdr:rowOff>
    </xdr:from>
    <xdr:to>
      <xdr:col>85</xdr:col>
      <xdr:colOff>177800</xdr:colOff>
      <xdr:row>99</xdr:row>
      <xdr:rowOff>81637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5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82314</xdr:rowOff>
    </xdr:from>
    <xdr:to>
      <xdr:col>81</xdr:col>
      <xdr:colOff>50800</xdr:colOff>
      <xdr:row>98</xdr:row>
      <xdr:rowOff>104215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12964"/>
          <a:ext cx="889000" cy="19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149617</xdr:rowOff>
    </xdr:from>
    <xdr:to>
      <xdr:col>81</xdr:col>
      <xdr:colOff>101600</xdr:colOff>
      <xdr:row>99</xdr:row>
      <xdr:rowOff>79767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5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70894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100529</xdr:rowOff>
    </xdr:from>
    <xdr:to>
      <xdr:col>76</xdr:col>
      <xdr:colOff>114300</xdr:colOff>
      <xdr:row>98</xdr:row>
      <xdr:rowOff>104215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02629"/>
          <a:ext cx="889000" cy="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151513</xdr:rowOff>
    </xdr:from>
    <xdr:to>
      <xdr:col>76</xdr:col>
      <xdr:colOff>165100</xdr:colOff>
      <xdr:row>99</xdr:row>
      <xdr:rowOff>81663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5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72790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134085</xdr:rowOff>
    </xdr:from>
    <xdr:to>
      <xdr:col>71</xdr:col>
      <xdr:colOff>177800</xdr:colOff>
      <xdr:row>98</xdr:row>
      <xdr:rowOff>100529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5736035"/>
          <a:ext cx="889000" cy="116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133294</xdr:rowOff>
    </xdr:from>
    <xdr:to>
      <xdr:col>72</xdr:col>
      <xdr:colOff>38100</xdr:colOff>
      <xdr:row>99</xdr:row>
      <xdr:rowOff>63444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3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54571</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03795" y="1702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145658</xdr:rowOff>
    </xdr:from>
    <xdr:to>
      <xdr:col>67</xdr:col>
      <xdr:colOff>101600</xdr:colOff>
      <xdr:row>99</xdr:row>
      <xdr:rowOff>75808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4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66935</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14795" y="1704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68183</xdr:rowOff>
    </xdr:from>
    <xdr:to>
      <xdr:col>85</xdr:col>
      <xdr:colOff>177800</xdr:colOff>
      <xdr:row>97</xdr:row>
      <xdr:rowOff>169783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21210</xdr:rowOff>
    </xdr:from>
    <xdr:ext cx="690189"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518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31514</xdr:rowOff>
    </xdr:from>
    <xdr:to>
      <xdr:col>81</xdr:col>
      <xdr:colOff>101600</xdr:colOff>
      <xdr:row>97</xdr:row>
      <xdr:rowOff>133114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95</xdr:row>
      <xdr:rowOff>149641</xdr:rowOff>
    </xdr:from>
    <xdr:ext cx="69018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36205" y="16437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53415</xdr:rowOff>
    </xdr:from>
    <xdr:to>
      <xdr:col>76</xdr:col>
      <xdr:colOff>165100</xdr:colOff>
      <xdr:row>98</xdr:row>
      <xdr:rowOff>155015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63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49729</xdr:rowOff>
    </xdr:from>
    <xdr:to>
      <xdr:col>72</xdr:col>
      <xdr:colOff>38100</xdr:colOff>
      <xdr:row>98</xdr:row>
      <xdr:rowOff>151329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167856</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6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83285</xdr:rowOff>
    </xdr:from>
    <xdr:to>
      <xdr:col>67</xdr:col>
      <xdr:colOff>101600</xdr:colOff>
      <xdr:row>92</xdr:row>
      <xdr:rowOff>13435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5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90</xdr:row>
      <xdr:rowOff>29962</xdr:rowOff>
    </xdr:from>
    <xdr:ext cx="69018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469205" y="15460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121050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636150"/>
          <a:ext cx="838200" cy="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143726</xdr:rowOff>
    </xdr:from>
    <xdr:to>
      <xdr:col>102</xdr:col>
      <xdr:colOff>165100</xdr:colOff>
      <xdr:row>39</xdr:row>
      <xdr:rowOff>73876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90403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143955</xdr:rowOff>
    </xdr:from>
    <xdr:to>
      <xdr:col>98</xdr:col>
      <xdr:colOff>38100</xdr:colOff>
      <xdr:row>39</xdr:row>
      <xdr:rowOff>74105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90631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43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70250</xdr:rowOff>
    </xdr:from>
    <xdr:to>
      <xdr:col>116</xdr:col>
      <xdr:colOff>114300</xdr:colOff>
      <xdr:row>39</xdr:row>
      <xdr:rowOff>400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29627</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3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152654</xdr:rowOff>
    </xdr:from>
    <xdr:to>
      <xdr:col>116</xdr:col>
      <xdr:colOff>63500</xdr:colOff>
      <xdr:row>58</xdr:row>
      <xdr:rowOff>153245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96754"/>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153245</xdr:rowOff>
    </xdr:from>
    <xdr:to>
      <xdr:col>111</xdr:col>
      <xdr:colOff>177800</xdr:colOff>
      <xdr:row>58</xdr:row>
      <xdr:rowOff>154140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9734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154140</xdr:rowOff>
    </xdr:from>
    <xdr:to>
      <xdr:col>107</xdr:col>
      <xdr:colOff>50800</xdr:colOff>
      <xdr:row>58</xdr:row>
      <xdr:rowOff>154845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98240"/>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154845</xdr:rowOff>
    </xdr:from>
    <xdr:to>
      <xdr:col>102</xdr:col>
      <xdr:colOff>114300</xdr:colOff>
      <xdr:row>58</xdr:row>
      <xdr:rowOff>155931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9894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60001</xdr:rowOff>
    </xdr:from>
    <xdr:to>
      <xdr:col>102</xdr:col>
      <xdr:colOff>165100</xdr:colOff>
      <xdr:row>58</xdr:row>
      <xdr:rowOff>161601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6678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7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109760</xdr:rowOff>
    </xdr:from>
    <xdr:to>
      <xdr:col>98</xdr:col>
      <xdr:colOff>38100</xdr:colOff>
      <xdr:row>59</xdr:row>
      <xdr:rowOff>39910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31037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1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101854</xdr:rowOff>
    </xdr:from>
    <xdr:to>
      <xdr:col>116</xdr:col>
      <xdr:colOff>114300</xdr:colOff>
      <xdr:row>59</xdr:row>
      <xdr:rowOff>32004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4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16781</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6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102445</xdr:rowOff>
    </xdr:from>
    <xdr:to>
      <xdr:col>112</xdr:col>
      <xdr:colOff>38100</xdr:colOff>
      <xdr:row>59</xdr:row>
      <xdr:rowOff>32595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23722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103340</xdr:rowOff>
    </xdr:from>
    <xdr:to>
      <xdr:col>107</xdr:col>
      <xdr:colOff>101600</xdr:colOff>
      <xdr:row>59</xdr:row>
      <xdr:rowOff>33490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24617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1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104045</xdr:rowOff>
    </xdr:from>
    <xdr:to>
      <xdr:col>102</xdr:col>
      <xdr:colOff>165100</xdr:colOff>
      <xdr:row>59</xdr:row>
      <xdr:rowOff>34195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25322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1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105131</xdr:rowOff>
    </xdr:from>
    <xdr:to>
      <xdr:col>98</xdr:col>
      <xdr:colOff>38100</xdr:colOff>
      <xdr:row>59</xdr:row>
      <xdr:rowOff>35281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51808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82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46513</xdr:rowOff>
    </xdr:from>
    <xdr:to>
      <xdr:col>116</xdr:col>
      <xdr:colOff>63500</xdr:colOff>
      <xdr:row>76</xdr:row>
      <xdr:rowOff>66562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76713"/>
          <a:ext cx="8382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66562</xdr:rowOff>
    </xdr:from>
    <xdr:to>
      <xdr:col>111</xdr:col>
      <xdr:colOff>177800</xdr:colOff>
      <xdr:row>76</xdr:row>
      <xdr:rowOff>75257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96762"/>
          <a:ext cx="889000" cy="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27325</xdr:rowOff>
    </xdr:from>
    <xdr:to>
      <xdr:col>107</xdr:col>
      <xdr:colOff>50800</xdr:colOff>
      <xdr:row>76</xdr:row>
      <xdr:rowOff>75257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057525"/>
          <a:ext cx="889000" cy="4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27325</xdr:rowOff>
    </xdr:from>
    <xdr:to>
      <xdr:col>102</xdr:col>
      <xdr:colOff>114300</xdr:colOff>
      <xdr:row>76</xdr:row>
      <xdr:rowOff>33227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57525"/>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67732</xdr:rowOff>
    </xdr:from>
    <xdr:to>
      <xdr:col>102</xdr:col>
      <xdr:colOff>165100</xdr:colOff>
      <xdr:row>75</xdr:row>
      <xdr:rowOff>169332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14409</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270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110982</xdr:rowOff>
    </xdr:from>
    <xdr:to>
      <xdr:col>98</xdr:col>
      <xdr:colOff>38100</xdr:colOff>
      <xdr:row>77</xdr:row>
      <xdr:rowOff>41132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4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32259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23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167163</xdr:rowOff>
    </xdr:from>
    <xdr:to>
      <xdr:col>116</xdr:col>
      <xdr:colOff>114300</xdr:colOff>
      <xdr:row>76</xdr:row>
      <xdr:rowOff>97313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145590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0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15762</xdr:rowOff>
    </xdr:from>
    <xdr:to>
      <xdr:col>112</xdr:col>
      <xdr:colOff>38100</xdr:colOff>
      <xdr:row>76</xdr:row>
      <xdr:rowOff>117362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108489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24457</xdr:rowOff>
    </xdr:from>
    <xdr:to>
      <xdr:col>107</xdr:col>
      <xdr:colOff>101600</xdr:colOff>
      <xdr:row>76</xdr:row>
      <xdr:rowOff>126057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117184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4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147975</xdr:rowOff>
    </xdr:from>
    <xdr:to>
      <xdr:col>102</xdr:col>
      <xdr:colOff>165100</xdr:colOff>
      <xdr:row>76</xdr:row>
      <xdr:rowOff>78125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69252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9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153877</xdr:rowOff>
    </xdr:from>
    <xdr:to>
      <xdr:col>98</xdr:col>
      <xdr:colOff>38100</xdr:colOff>
      <xdr:row>76</xdr:row>
      <xdr:rowOff>84027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1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100554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8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3,437,392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448,231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％）の増となっている。普通建設事業費は前年度比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654,261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959,345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円で類似団体平均を大幅に上回っている。前年度から続いている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中野地区復興産業拠点・常磐自動車道追加インターチェンジ整備事業に加え、双葉駅西地区復興拠点整備事業が本格的に始まったことによるもので、今後も高い水準で推移することが見込まれる。このほか、特徴的な事業と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補助費等は中間貯蔵施設に関する地権者支援金の減により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55,213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396,497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円となり今後も減少が見込まれる。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災害復旧事業費は前年度比</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39,933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84,149</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あるが、町内の避難指示解除を控え、町道の災害復旧工事に関する事業等の増のためであり、住民の帰還に向けて今後も増加が見込まれる。また、投資及び出資金は、まちづくり会社への出捐金が発生したため皆増となった。</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福島県双葉町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
5,997
51.42
21,791,892
20,710,284
751,103
2,408,708
2,024,726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29972</xdr:rowOff>
    </xdr:from>
    <xdr:to>
      <xdr:col>24</xdr:col>
      <xdr:colOff>63500</xdr:colOff>
      <xdr:row>38</xdr:row>
      <xdr:rowOff>33610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45072"/>
          <a:ext cx="8382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33610</xdr:rowOff>
    </xdr:from>
    <xdr:to>
      <xdr:col>19</xdr:col>
      <xdr:colOff>177800</xdr:colOff>
      <xdr:row>38</xdr:row>
      <xdr:rowOff>46450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48710"/>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23114</xdr:rowOff>
    </xdr:from>
    <xdr:to>
      <xdr:col>15</xdr:col>
      <xdr:colOff>50800</xdr:colOff>
      <xdr:row>38</xdr:row>
      <xdr:rowOff>46450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38214"/>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23114</xdr:rowOff>
    </xdr:from>
    <xdr:to>
      <xdr:col>10</xdr:col>
      <xdr:colOff>114300</xdr:colOff>
      <xdr:row>38</xdr:row>
      <xdr:rowOff>32658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38214"/>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113779</xdr:rowOff>
    </xdr:from>
    <xdr:to>
      <xdr:col>10</xdr:col>
      <xdr:colOff>165100</xdr:colOff>
      <xdr:row>37</xdr:row>
      <xdr:rowOff>43929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60456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148622</xdr:rowOff>
    </xdr:from>
    <xdr:to>
      <xdr:col>6</xdr:col>
      <xdr:colOff>38100</xdr:colOff>
      <xdr:row>38</xdr:row>
      <xdr:rowOff>78772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9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95299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26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150622</xdr:rowOff>
    </xdr:from>
    <xdr:to>
      <xdr:col>24</xdr:col>
      <xdr:colOff>114300</xdr:colOff>
      <xdr:row>38</xdr:row>
      <xdr:rowOff>80772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65549</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154261</xdr:rowOff>
    </xdr:from>
    <xdr:to>
      <xdr:col>20</xdr:col>
      <xdr:colOff>38100</xdr:colOff>
      <xdr:row>38</xdr:row>
      <xdr:rowOff>84410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7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75537</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9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167100</xdr:rowOff>
    </xdr:from>
    <xdr:to>
      <xdr:col>15</xdr:col>
      <xdr:colOff>101600</xdr:colOff>
      <xdr:row>38</xdr:row>
      <xdr:rowOff>97250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88377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6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143764</xdr:rowOff>
    </xdr:from>
    <xdr:to>
      <xdr:col>10</xdr:col>
      <xdr:colOff>165100</xdr:colOff>
      <xdr:row>38</xdr:row>
      <xdr:rowOff>73914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65041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153308</xdr:rowOff>
    </xdr:from>
    <xdr:to>
      <xdr:col>6</xdr:col>
      <xdr:colOff>38100</xdr:colOff>
      <xdr:row>38</xdr:row>
      <xdr:rowOff>83458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74585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8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46072</xdr:rowOff>
    </xdr:from>
    <xdr:to>
      <xdr:col>24</xdr:col>
      <xdr:colOff>62865</xdr:colOff>
      <xdr:row>59</xdr:row>
      <xdr:rowOff>22051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47272"/>
          <a:ext cx="1270" cy="490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45299</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6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22051</xdr:rowOff>
    </xdr:from>
    <xdr:to>
      <xdr:col>24</xdr:col>
      <xdr:colOff>152400</xdr:colOff>
      <xdr:row>59</xdr:row>
      <xdr:rowOff>22051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164199</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22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46072</xdr:rowOff>
    </xdr:from>
    <xdr:to>
      <xdr:col>24</xdr:col>
      <xdr:colOff>152400</xdr:colOff>
      <xdr:row>56</xdr:row>
      <xdr:rowOff>46072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4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128838</xdr:rowOff>
    </xdr:from>
    <xdr:to>
      <xdr:col>24</xdr:col>
      <xdr:colOff>63500</xdr:colOff>
      <xdr:row>57</xdr:row>
      <xdr:rowOff>14079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30038"/>
          <a:ext cx="838200" cy="5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89749</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3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111322</xdr:rowOff>
    </xdr:from>
    <xdr:to>
      <xdr:col>24</xdr:col>
      <xdr:colOff>114300</xdr:colOff>
      <xdr:row>59</xdr:row>
      <xdr:rowOff>41472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5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14079</xdr:rowOff>
    </xdr:from>
    <xdr:to>
      <xdr:col>19</xdr:col>
      <xdr:colOff>177800</xdr:colOff>
      <xdr:row>58</xdr:row>
      <xdr:rowOff>73555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86729"/>
          <a:ext cx="889000" cy="2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111039</xdr:rowOff>
    </xdr:from>
    <xdr:to>
      <xdr:col>20</xdr:col>
      <xdr:colOff>38100</xdr:colOff>
      <xdr:row>59</xdr:row>
      <xdr:rowOff>41189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5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32316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4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72258</xdr:rowOff>
    </xdr:from>
    <xdr:to>
      <xdr:col>15</xdr:col>
      <xdr:colOff>50800</xdr:colOff>
      <xdr:row>58</xdr:row>
      <xdr:rowOff>73555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16358"/>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114245</xdr:rowOff>
    </xdr:from>
    <xdr:to>
      <xdr:col>15</xdr:col>
      <xdr:colOff>101600</xdr:colOff>
      <xdr:row>59</xdr:row>
      <xdr:rowOff>44395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5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35522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5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99192</xdr:rowOff>
    </xdr:from>
    <xdr:to>
      <xdr:col>10</xdr:col>
      <xdr:colOff>114300</xdr:colOff>
      <xdr:row>58</xdr:row>
      <xdr:rowOff>72258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8843142"/>
          <a:ext cx="889000" cy="117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128660</xdr:rowOff>
    </xdr:from>
    <xdr:to>
      <xdr:col>6</xdr:col>
      <xdr:colOff>38100</xdr:colOff>
      <xdr:row>59</xdr:row>
      <xdr:rowOff>58810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7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49937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78038</xdr:rowOff>
    </xdr:from>
    <xdr:to>
      <xdr:col>24</xdr:col>
      <xdr:colOff>114300</xdr:colOff>
      <xdr:row>57</xdr:row>
      <xdr:rowOff>8188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164415</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94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134729</xdr:rowOff>
    </xdr:from>
    <xdr:to>
      <xdr:col>20</xdr:col>
      <xdr:colOff>38100</xdr:colOff>
      <xdr:row>57</xdr:row>
      <xdr:rowOff>64879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81406</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5111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22755</xdr:rowOff>
    </xdr:from>
    <xdr:to>
      <xdr:col>15</xdr:col>
      <xdr:colOff>101600</xdr:colOff>
      <xdr:row>58</xdr:row>
      <xdr:rowOff>124355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140882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4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21458</xdr:rowOff>
    </xdr:from>
    <xdr:to>
      <xdr:col>10</xdr:col>
      <xdr:colOff>165100</xdr:colOff>
      <xdr:row>58</xdr:row>
      <xdr:rowOff>123058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139585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4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48392</xdr:rowOff>
    </xdr:from>
    <xdr:to>
      <xdr:col>6</xdr:col>
      <xdr:colOff>38100</xdr:colOff>
      <xdr:row>51</xdr:row>
      <xdr:rowOff>149992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87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166519</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785205" y="85675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37209</xdr:rowOff>
    </xdr:from>
    <xdr:to>
      <xdr:col>24</xdr:col>
      <xdr:colOff>63500</xdr:colOff>
      <xdr:row>76</xdr:row>
      <xdr:rowOff>6987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95959"/>
          <a:ext cx="838200" cy="14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6987</xdr:rowOff>
    </xdr:from>
    <xdr:to>
      <xdr:col>19</xdr:col>
      <xdr:colOff>177800</xdr:colOff>
      <xdr:row>76</xdr:row>
      <xdr:rowOff>105842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7187"/>
          <a:ext cx="889000" cy="9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105842</xdr:rowOff>
    </xdr:from>
    <xdr:to>
      <xdr:col>15</xdr:col>
      <xdr:colOff>50800</xdr:colOff>
      <xdr:row>77</xdr:row>
      <xdr:rowOff>80118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6042"/>
          <a:ext cx="889000" cy="1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80118</xdr:rowOff>
    </xdr:from>
    <xdr:to>
      <xdr:col>10</xdr:col>
      <xdr:colOff>114300</xdr:colOff>
      <xdr:row>77</xdr:row>
      <xdr:rowOff>80921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81768"/>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132952</xdr:rowOff>
    </xdr:from>
    <xdr:to>
      <xdr:col>10</xdr:col>
      <xdr:colOff>165100</xdr:colOff>
      <xdr:row>77</xdr:row>
      <xdr:rowOff>63102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79629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142284</xdr:rowOff>
    </xdr:from>
    <xdr:to>
      <xdr:col>6</xdr:col>
      <xdr:colOff>38100</xdr:colOff>
      <xdr:row>78</xdr:row>
      <xdr:rowOff>72434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63561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157859</xdr:rowOff>
    </xdr:from>
    <xdr:to>
      <xdr:col>24</xdr:col>
      <xdr:colOff>114300</xdr:colOff>
      <xdr:row>75</xdr:row>
      <xdr:rowOff>88009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9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127638</xdr:rowOff>
    </xdr:from>
    <xdr:to>
      <xdr:col>20</xdr:col>
      <xdr:colOff>38100</xdr:colOff>
      <xdr:row>76</xdr:row>
      <xdr:rowOff>57789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63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74315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6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55042</xdr:rowOff>
    </xdr:from>
    <xdr:to>
      <xdr:col>15</xdr:col>
      <xdr:colOff>101600</xdr:colOff>
      <xdr:row>76</xdr:row>
      <xdr:rowOff>156642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6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29318</xdr:rowOff>
    </xdr:from>
    <xdr:to>
      <xdr:col>10</xdr:col>
      <xdr:colOff>165100</xdr:colOff>
      <xdr:row>77</xdr:row>
      <xdr:rowOff>130918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122045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2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30121</xdr:rowOff>
    </xdr:from>
    <xdr:to>
      <xdr:col>6</xdr:col>
      <xdr:colOff>38100</xdr:colOff>
      <xdr:row>77</xdr:row>
      <xdr:rowOff>131721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148248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0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15929</xdr:rowOff>
    </xdr:from>
    <xdr:to>
      <xdr:col>24</xdr:col>
      <xdr:colOff>63500</xdr:colOff>
      <xdr:row>97</xdr:row>
      <xdr:rowOff>28594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03679"/>
          <a:ext cx="838200" cy="35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100306</xdr:rowOff>
    </xdr:from>
    <xdr:to>
      <xdr:col>19</xdr:col>
      <xdr:colOff>177800</xdr:colOff>
      <xdr:row>95</xdr:row>
      <xdr:rowOff>15929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216606"/>
          <a:ext cx="889000" cy="8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100306</xdr:rowOff>
    </xdr:from>
    <xdr:to>
      <xdr:col>15</xdr:col>
      <xdr:colOff>50800</xdr:colOff>
      <xdr:row>98</xdr:row>
      <xdr:rowOff>37943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16606"/>
          <a:ext cx="889000" cy="6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37943</xdr:rowOff>
    </xdr:from>
    <xdr:to>
      <xdr:col>10</xdr:col>
      <xdr:colOff>114300</xdr:colOff>
      <xdr:row>98</xdr:row>
      <xdr:rowOff>64697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40043"/>
          <a:ext cx="889000" cy="2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133497</xdr:rowOff>
    </xdr:from>
    <xdr:to>
      <xdr:col>10</xdr:col>
      <xdr:colOff>165100</xdr:colOff>
      <xdr:row>97</xdr:row>
      <xdr:rowOff>63647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80174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97507</xdr:rowOff>
    </xdr:from>
    <xdr:to>
      <xdr:col>6</xdr:col>
      <xdr:colOff>38100</xdr:colOff>
      <xdr:row>98</xdr:row>
      <xdr:rowOff>27657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44184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149244</xdr:rowOff>
    </xdr:from>
    <xdr:to>
      <xdr:col>24</xdr:col>
      <xdr:colOff>114300</xdr:colOff>
      <xdr:row>97</xdr:row>
      <xdr:rowOff>79394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0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671</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5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136579</xdr:rowOff>
    </xdr:from>
    <xdr:to>
      <xdr:col>20</xdr:col>
      <xdr:colOff>38100</xdr:colOff>
      <xdr:row>95</xdr:row>
      <xdr:rowOff>66729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83256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02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49506</xdr:rowOff>
    </xdr:from>
    <xdr:to>
      <xdr:col>15</xdr:col>
      <xdr:colOff>101600</xdr:colOff>
      <xdr:row>94</xdr:row>
      <xdr:rowOff>151106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167633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94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158593</xdr:rowOff>
    </xdr:from>
    <xdr:to>
      <xdr:col>10</xdr:col>
      <xdr:colOff>165100</xdr:colOff>
      <xdr:row>98</xdr:row>
      <xdr:rowOff>88743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79870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8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13897</xdr:rowOff>
    </xdr:from>
    <xdr:to>
      <xdr:col>6</xdr:col>
      <xdr:colOff>38100</xdr:colOff>
      <xdr:row>98</xdr:row>
      <xdr:rowOff>115497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106624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98770</xdr:rowOff>
    </xdr:from>
    <xdr:to>
      <xdr:col>55</xdr:col>
      <xdr:colOff>0</xdr:colOff>
      <xdr:row>39</xdr:row>
      <xdr:rowOff>98770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151457</xdr:rowOff>
    </xdr:from>
    <xdr:to>
      <xdr:col>50</xdr:col>
      <xdr:colOff>114300</xdr:colOff>
      <xdr:row>39</xdr:row>
      <xdr:rowOff>98770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323657"/>
          <a:ext cx="889000" cy="46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76345</xdr:rowOff>
    </xdr:from>
    <xdr:to>
      <xdr:col>45</xdr:col>
      <xdr:colOff>177800</xdr:colOff>
      <xdr:row>36</xdr:row>
      <xdr:rowOff>151457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905645"/>
          <a:ext cx="8890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69487</xdr:rowOff>
    </xdr:from>
    <xdr:to>
      <xdr:col>41</xdr:col>
      <xdr:colOff>50800</xdr:colOff>
      <xdr:row>34</xdr:row>
      <xdr:rowOff>76345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89878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31532</xdr:rowOff>
    </xdr:from>
    <xdr:to>
      <xdr:col>41</xdr:col>
      <xdr:colOff>101600</xdr:colOff>
      <xdr:row>37</xdr:row>
      <xdr:rowOff>133132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124259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112631</xdr:rowOff>
    </xdr:from>
    <xdr:to>
      <xdr:col>36</xdr:col>
      <xdr:colOff>165100</xdr:colOff>
      <xdr:row>38</xdr:row>
      <xdr:rowOff>42780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62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33908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5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47970</xdr:rowOff>
    </xdr:from>
    <xdr:to>
      <xdr:col>55</xdr:col>
      <xdr:colOff>50800</xdr:colOff>
      <xdr:row>39</xdr:row>
      <xdr:rowOff>149570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556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47970</xdr:rowOff>
    </xdr:from>
    <xdr:to>
      <xdr:col>50</xdr:col>
      <xdr:colOff>165100</xdr:colOff>
      <xdr:row>39</xdr:row>
      <xdr:rowOff>149570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140697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100657</xdr:rowOff>
    </xdr:from>
    <xdr:to>
      <xdr:col>46</xdr:col>
      <xdr:colOff>38100</xdr:colOff>
      <xdr:row>37</xdr:row>
      <xdr:rowOff>30807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47334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04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25545</xdr:rowOff>
    </xdr:from>
    <xdr:to>
      <xdr:col>41</xdr:col>
      <xdr:colOff>101600</xdr:colOff>
      <xdr:row>34</xdr:row>
      <xdr:rowOff>127145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8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143672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63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18687</xdr:rowOff>
    </xdr:from>
    <xdr:to>
      <xdr:col>36</xdr:col>
      <xdr:colOff>165100</xdr:colOff>
      <xdr:row>34</xdr:row>
      <xdr:rowOff>120287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8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136814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6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84962</xdr:rowOff>
    </xdr:from>
    <xdr:to>
      <xdr:col>55</xdr:col>
      <xdr:colOff>0</xdr:colOff>
      <xdr:row>59</xdr:row>
      <xdr:rowOff>86478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200512"/>
          <a:ext cx="8382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86478</xdr:rowOff>
    </xdr:from>
    <xdr:to>
      <xdr:col>50</xdr:col>
      <xdr:colOff>114300</xdr:colOff>
      <xdr:row>59</xdr:row>
      <xdr:rowOff>90729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202028"/>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90729</xdr:rowOff>
    </xdr:from>
    <xdr:to>
      <xdr:col>45</xdr:col>
      <xdr:colOff>177800</xdr:colOff>
      <xdr:row>59</xdr:row>
      <xdr:rowOff>93370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206279"/>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92508</xdr:rowOff>
    </xdr:from>
    <xdr:to>
      <xdr:col>41</xdr:col>
      <xdr:colOff>50800</xdr:colOff>
      <xdr:row>59</xdr:row>
      <xdr:rowOff>93370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20805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111842</xdr:rowOff>
    </xdr:from>
    <xdr:to>
      <xdr:col>41</xdr:col>
      <xdr:colOff>101600</xdr:colOff>
      <xdr:row>59</xdr:row>
      <xdr:rowOff>41992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10055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58519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6276</xdr:rowOff>
    </xdr:from>
    <xdr:to>
      <xdr:col>36</xdr:col>
      <xdr:colOff>165100</xdr:colOff>
      <xdr:row>59</xdr:row>
      <xdr:rowOff>107876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124403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34162</xdr:rowOff>
    </xdr:from>
    <xdr:to>
      <xdr:col>55</xdr:col>
      <xdr:colOff>50800</xdr:colOff>
      <xdr:row>59</xdr:row>
      <xdr:rowOff>135762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120539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6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35678</xdr:rowOff>
    </xdr:from>
    <xdr:to>
      <xdr:col>50</xdr:col>
      <xdr:colOff>165100</xdr:colOff>
      <xdr:row>59</xdr:row>
      <xdr:rowOff>137278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128405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24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39929</xdr:rowOff>
    </xdr:from>
    <xdr:to>
      <xdr:col>46</xdr:col>
      <xdr:colOff>38100</xdr:colOff>
      <xdr:row>59</xdr:row>
      <xdr:rowOff>141529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132656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2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42570</xdr:rowOff>
    </xdr:from>
    <xdr:to>
      <xdr:col>41</xdr:col>
      <xdr:colOff>101600</xdr:colOff>
      <xdr:row>59</xdr:row>
      <xdr:rowOff>144170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135297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2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41708</xdr:rowOff>
    </xdr:from>
    <xdr:to>
      <xdr:col>36</xdr:col>
      <xdr:colOff>165100</xdr:colOff>
      <xdr:row>59</xdr:row>
      <xdr:rowOff>143308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134435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24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97253</xdr:rowOff>
    </xdr:from>
    <xdr:to>
      <xdr:col>55</xdr:col>
      <xdr:colOff>0</xdr:colOff>
      <xdr:row>78</xdr:row>
      <xdr:rowOff>99467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70353"/>
          <a:ext cx="8382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97174</xdr:rowOff>
    </xdr:from>
    <xdr:to>
      <xdr:col>50</xdr:col>
      <xdr:colOff>114300</xdr:colOff>
      <xdr:row>78</xdr:row>
      <xdr:rowOff>99467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70274"/>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97174</xdr:rowOff>
    </xdr:from>
    <xdr:to>
      <xdr:col>45</xdr:col>
      <xdr:colOff>177800</xdr:colOff>
      <xdr:row>78</xdr:row>
      <xdr:rowOff>101350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70274"/>
          <a:ext cx="8890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101350</xdr:rowOff>
    </xdr:from>
    <xdr:to>
      <xdr:col>41</xdr:col>
      <xdr:colOff>50800</xdr:colOff>
      <xdr:row>78</xdr:row>
      <xdr:rowOff>102339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74450"/>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125696</xdr:rowOff>
    </xdr:from>
    <xdr:to>
      <xdr:col>41</xdr:col>
      <xdr:colOff>101600</xdr:colOff>
      <xdr:row>78</xdr:row>
      <xdr:rowOff>55846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72373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41197</xdr:rowOff>
    </xdr:from>
    <xdr:to>
      <xdr:col>36</xdr:col>
      <xdr:colOff>165100</xdr:colOff>
      <xdr:row>78</xdr:row>
      <xdr:rowOff>142797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159324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46453</xdr:rowOff>
    </xdr:from>
    <xdr:to>
      <xdr:col>55</xdr:col>
      <xdr:colOff>50800</xdr:colOff>
      <xdr:row>78</xdr:row>
      <xdr:rowOff>148053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132830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48667</xdr:rowOff>
    </xdr:from>
    <xdr:to>
      <xdr:col>50</xdr:col>
      <xdr:colOff>165100</xdr:colOff>
      <xdr:row>78</xdr:row>
      <xdr:rowOff>150267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141394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46374</xdr:rowOff>
    </xdr:from>
    <xdr:to>
      <xdr:col>46</xdr:col>
      <xdr:colOff>38100</xdr:colOff>
      <xdr:row>78</xdr:row>
      <xdr:rowOff>147974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139101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50550</xdr:rowOff>
    </xdr:from>
    <xdr:to>
      <xdr:col>41</xdr:col>
      <xdr:colOff>101600</xdr:colOff>
      <xdr:row>78</xdr:row>
      <xdr:rowOff>152150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143277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1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51539</xdr:rowOff>
    </xdr:from>
    <xdr:to>
      <xdr:col>36</xdr:col>
      <xdr:colOff>165100</xdr:colOff>
      <xdr:row>78</xdr:row>
      <xdr:rowOff>153139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144266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1124</xdr:rowOff>
    </xdr:from>
    <xdr:to>
      <xdr:col>55</xdr:col>
      <xdr:colOff>0</xdr:colOff>
      <xdr:row>97</xdr:row>
      <xdr:rowOff>97337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31774"/>
          <a:ext cx="838200" cy="9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97337</xdr:rowOff>
    </xdr:from>
    <xdr:to>
      <xdr:col>50</xdr:col>
      <xdr:colOff>114300</xdr:colOff>
      <xdr:row>97</xdr:row>
      <xdr:rowOff>141858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27987"/>
          <a:ext cx="889000" cy="4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141858</xdr:rowOff>
    </xdr:from>
    <xdr:to>
      <xdr:col>45</xdr:col>
      <xdr:colOff>177800</xdr:colOff>
      <xdr:row>97</xdr:row>
      <xdr:rowOff>163433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72508"/>
          <a:ext cx="889000" cy="2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163433</xdr:rowOff>
    </xdr:from>
    <xdr:to>
      <xdr:col>41</xdr:col>
      <xdr:colOff>50800</xdr:colOff>
      <xdr:row>97</xdr:row>
      <xdr:rowOff>164964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94083"/>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60905</xdr:rowOff>
    </xdr:from>
    <xdr:to>
      <xdr:col>41</xdr:col>
      <xdr:colOff>101600</xdr:colOff>
      <xdr:row>97</xdr:row>
      <xdr:rowOff>162505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7582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46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103374</xdr:rowOff>
    </xdr:from>
    <xdr:to>
      <xdr:col>36</xdr:col>
      <xdr:colOff>165100</xdr:colOff>
      <xdr:row>98</xdr:row>
      <xdr:rowOff>33524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3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0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121774</xdr:rowOff>
    </xdr:from>
    <xdr:to>
      <xdr:col>55</xdr:col>
      <xdr:colOff>50800</xdr:colOff>
      <xdr:row>97</xdr:row>
      <xdr:rowOff>51924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144651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46537</xdr:rowOff>
    </xdr:from>
    <xdr:to>
      <xdr:col>50</xdr:col>
      <xdr:colOff>165100</xdr:colOff>
      <xdr:row>97</xdr:row>
      <xdr:rowOff>148137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164664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4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91058</xdr:rowOff>
    </xdr:from>
    <xdr:to>
      <xdr:col>46</xdr:col>
      <xdr:colOff>38100</xdr:colOff>
      <xdr:row>98</xdr:row>
      <xdr:rowOff>21208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12335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112633</xdr:rowOff>
    </xdr:from>
    <xdr:to>
      <xdr:col>41</xdr:col>
      <xdr:colOff>101600</xdr:colOff>
      <xdr:row>98</xdr:row>
      <xdr:rowOff>42783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33910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114164</xdr:rowOff>
    </xdr:from>
    <xdr:to>
      <xdr:col>36</xdr:col>
      <xdr:colOff>165100</xdr:colOff>
      <xdr:row>98</xdr:row>
      <xdr:rowOff>44314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4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35441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152260</xdr:rowOff>
    </xdr:from>
    <xdr:to>
      <xdr:col>85</xdr:col>
      <xdr:colOff>127000</xdr:colOff>
      <xdr:row>38</xdr:row>
      <xdr:rowOff>169552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667360"/>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152260</xdr:rowOff>
    </xdr:from>
    <xdr:to>
      <xdr:col>81</xdr:col>
      <xdr:colOff>50800</xdr:colOff>
      <xdr:row>38</xdr:row>
      <xdr:rowOff>161538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667360"/>
          <a:ext cx="889000" cy="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161538</xdr:rowOff>
    </xdr:from>
    <xdr:to>
      <xdr:col>76</xdr:col>
      <xdr:colOff>114300</xdr:colOff>
      <xdr:row>39</xdr:row>
      <xdr:rowOff>15613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76638"/>
          <a:ext cx="889000" cy="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15613</xdr:rowOff>
    </xdr:from>
    <xdr:to>
      <xdr:col>71</xdr:col>
      <xdr:colOff>177800</xdr:colOff>
      <xdr:row>39</xdr:row>
      <xdr:rowOff>17030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70216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1741</xdr:rowOff>
    </xdr:from>
    <xdr:to>
      <xdr:col>72</xdr:col>
      <xdr:colOff>38100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109372</xdr:rowOff>
    </xdr:from>
    <xdr:to>
      <xdr:col>67</xdr:col>
      <xdr:colOff>101600</xdr:colOff>
      <xdr:row>39</xdr:row>
      <xdr:rowOff>39522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62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56050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9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118752</xdr:rowOff>
    </xdr:from>
    <xdr:to>
      <xdr:col>85</xdr:col>
      <xdr:colOff>177800</xdr:colOff>
      <xdr:row>39</xdr:row>
      <xdr:rowOff>48902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6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33679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4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101460</xdr:rowOff>
    </xdr:from>
    <xdr:to>
      <xdr:col>81</xdr:col>
      <xdr:colOff>101600</xdr:colOff>
      <xdr:row>39</xdr:row>
      <xdr:rowOff>31610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6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22737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7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110738</xdr:rowOff>
    </xdr:from>
    <xdr:to>
      <xdr:col>76</xdr:col>
      <xdr:colOff>165100</xdr:colOff>
      <xdr:row>39</xdr:row>
      <xdr:rowOff>40888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6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32015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7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136263</xdr:rowOff>
    </xdr:from>
    <xdr:to>
      <xdr:col>72</xdr:col>
      <xdr:colOff>38100</xdr:colOff>
      <xdr:row>39</xdr:row>
      <xdr:rowOff>66413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5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57540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74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137680</xdr:rowOff>
    </xdr:from>
    <xdr:to>
      <xdr:col>67</xdr:col>
      <xdr:colOff>101600</xdr:colOff>
      <xdr:row>39</xdr:row>
      <xdr:rowOff>67830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58957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7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28283</xdr:rowOff>
    </xdr:from>
    <xdr:to>
      <xdr:col>85</xdr:col>
      <xdr:colOff>127000</xdr:colOff>
      <xdr:row>58</xdr:row>
      <xdr:rowOff>30580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72383"/>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30580</xdr:rowOff>
    </xdr:from>
    <xdr:to>
      <xdr:col>81</xdr:col>
      <xdr:colOff>50800</xdr:colOff>
      <xdr:row>58</xdr:row>
      <xdr:rowOff>42445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74680"/>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42445</xdr:rowOff>
    </xdr:from>
    <xdr:to>
      <xdr:col>76</xdr:col>
      <xdr:colOff>114300</xdr:colOff>
      <xdr:row>58</xdr:row>
      <xdr:rowOff>56099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86545"/>
          <a:ext cx="889000" cy="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56099</xdr:rowOff>
    </xdr:from>
    <xdr:to>
      <xdr:col>71</xdr:col>
      <xdr:colOff>177800</xdr:colOff>
      <xdr:row>58</xdr:row>
      <xdr:rowOff>67256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00199"/>
          <a:ext cx="889000" cy="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89639</xdr:rowOff>
    </xdr:from>
    <xdr:to>
      <xdr:col>67</xdr:col>
      <xdr:colOff>101600</xdr:colOff>
      <xdr:row>58</xdr:row>
      <xdr:rowOff>19789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36316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63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148933</xdr:rowOff>
    </xdr:from>
    <xdr:to>
      <xdr:col>85</xdr:col>
      <xdr:colOff>177800</xdr:colOff>
      <xdr:row>58</xdr:row>
      <xdr:rowOff>79083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63860</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151230</xdr:rowOff>
    </xdr:from>
    <xdr:to>
      <xdr:col>81</xdr:col>
      <xdr:colOff>101600</xdr:colOff>
      <xdr:row>58</xdr:row>
      <xdr:rowOff>81380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72507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163095</xdr:rowOff>
    </xdr:from>
    <xdr:to>
      <xdr:col>76</xdr:col>
      <xdr:colOff>165100</xdr:colOff>
      <xdr:row>58</xdr:row>
      <xdr:rowOff>93245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84372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5299</xdr:rowOff>
    </xdr:from>
    <xdr:to>
      <xdr:col>72</xdr:col>
      <xdr:colOff>38100</xdr:colOff>
      <xdr:row>58</xdr:row>
      <xdr:rowOff>106899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98026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4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16456</xdr:rowOff>
    </xdr:from>
    <xdr:to>
      <xdr:col>67</xdr:col>
      <xdr:colOff>101600</xdr:colOff>
      <xdr:row>58</xdr:row>
      <xdr:rowOff>118056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109183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66742</xdr:rowOff>
    </xdr:from>
    <xdr:to>
      <xdr:col>85</xdr:col>
      <xdr:colOff>127000</xdr:colOff>
      <xdr:row>78</xdr:row>
      <xdr:rowOff>47437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268392"/>
          <a:ext cx="838200" cy="15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47437</xdr:rowOff>
    </xdr:from>
    <xdr:to>
      <xdr:col>81</xdr:col>
      <xdr:colOff>50800</xdr:colOff>
      <xdr:row>78</xdr:row>
      <xdr:rowOff>78710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420537"/>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78710</xdr:rowOff>
    </xdr:from>
    <xdr:to>
      <xdr:col>76</xdr:col>
      <xdr:colOff>114300</xdr:colOff>
      <xdr:row>78</xdr:row>
      <xdr:rowOff>119523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51810"/>
          <a:ext cx="8890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39390</xdr:rowOff>
    </xdr:from>
    <xdr:to>
      <xdr:col>71</xdr:col>
      <xdr:colOff>177800</xdr:colOff>
      <xdr:row>78</xdr:row>
      <xdr:rowOff>119523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069590"/>
          <a:ext cx="889000" cy="42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100791</xdr:rowOff>
    </xdr:from>
    <xdr:to>
      <xdr:col>72</xdr:col>
      <xdr:colOff>38100</xdr:colOff>
      <xdr:row>79</xdr:row>
      <xdr:rowOff>30941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22068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118244</xdr:rowOff>
    </xdr:from>
    <xdr:to>
      <xdr:col>67</xdr:col>
      <xdr:colOff>101600</xdr:colOff>
      <xdr:row>79</xdr:row>
      <xdr:rowOff>48394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9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39521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15942</xdr:rowOff>
    </xdr:from>
    <xdr:to>
      <xdr:col>85</xdr:col>
      <xdr:colOff>177800</xdr:colOff>
      <xdr:row>77</xdr:row>
      <xdr:rowOff>117542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2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38819</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06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168087</xdr:rowOff>
    </xdr:from>
    <xdr:to>
      <xdr:col>81</xdr:col>
      <xdr:colOff>101600</xdr:colOff>
      <xdr:row>78</xdr:row>
      <xdr:rowOff>98237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114764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4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27910</xdr:rowOff>
    </xdr:from>
    <xdr:to>
      <xdr:col>76</xdr:col>
      <xdr:colOff>165100</xdr:colOff>
      <xdr:row>78</xdr:row>
      <xdr:rowOff>129510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146037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68723</xdr:rowOff>
    </xdr:from>
    <xdr:to>
      <xdr:col>72</xdr:col>
      <xdr:colOff>38100</xdr:colOff>
      <xdr:row>78</xdr:row>
      <xdr:rowOff>170323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15400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1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160040</xdr:rowOff>
    </xdr:from>
    <xdr:to>
      <xdr:col>67</xdr:col>
      <xdr:colOff>101600</xdr:colOff>
      <xdr:row>76</xdr:row>
      <xdr:rowOff>90190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0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106718</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14795" y="1279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141782</xdr:rowOff>
    </xdr:from>
    <xdr:to>
      <xdr:col>85</xdr:col>
      <xdr:colOff>127000</xdr:colOff>
      <xdr:row>98</xdr:row>
      <xdr:rowOff>142504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943882"/>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142504</xdr:rowOff>
    </xdr:from>
    <xdr:to>
      <xdr:col>81</xdr:col>
      <xdr:colOff>50800</xdr:colOff>
      <xdr:row>98</xdr:row>
      <xdr:rowOff>144455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944604"/>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144455</xdr:rowOff>
    </xdr:from>
    <xdr:to>
      <xdr:col>76</xdr:col>
      <xdr:colOff>114300</xdr:colOff>
      <xdr:row>98</xdr:row>
      <xdr:rowOff>145019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946555"/>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142925</xdr:rowOff>
    </xdr:from>
    <xdr:to>
      <xdr:col>71</xdr:col>
      <xdr:colOff>177800</xdr:colOff>
      <xdr:row>98</xdr:row>
      <xdr:rowOff>145019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945025"/>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29496</xdr:rowOff>
    </xdr:from>
    <xdr:to>
      <xdr:col>67</xdr:col>
      <xdr:colOff>101600</xdr:colOff>
      <xdr:row>98</xdr:row>
      <xdr:rowOff>131096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8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147623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6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90982</xdr:rowOff>
    </xdr:from>
    <xdr:to>
      <xdr:col>85</xdr:col>
      <xdr:colOff>177800</xdr:colOff>
      <xdr:row>99</xdr:row>
      <xdr:rowOff>21132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9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5909</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8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91704</xdr:rowOff>
    </xdr:from>
    <xdr:to>
      <xdr:col>81</xdr:col>
      <xdr:colOff>101600</xdr:colOff>
      <xdr:row>99</xdr:row>
      <xdr:rowOff>21854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12981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8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93655</xdr:rowOff>
    </xdr:from>
    <xdr:to>
      <xdr:col>76</xdr:col>
      <xdr:colOff>165100</xdr:colOff>
      <xdr:row>99</xdr:row>
      <xdr:rowOff>23805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14932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94219</xdr:rowOff>
    </xdr:from>
    <xdr:to>
      <xdr:col>72</xdr:col>
      <xdr:colOff>38100</xdr:colOff>
      <xdr:row>99</xdr:row>
      <xdr:rowOff>24369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15496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8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92125</xdr:rowOff>
    </xdr:from>
    <xdr:to>
      <xdr:col>67</xdr:col>
      <xdr:colOff>101600</xdr:colOff>
      <xdr:row>99</xdr:row>
      <xdr:rowOff>22275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13402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8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70754</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1323300" y="6071504"/>
          <a:ext cx="838200" cy="58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54708</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69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26218</xdr:rowOff>
    </xdr:from>
    <xdr:to>
      <xdr:col>102</xdr:col>
      <xdr:colOff>165100</xdr:colOff>
      <xdr:row>38</xdr:row>
      <xdr:rowOff>127818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144345</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57765</xdr:rowOff>
    </xdr:from>
    <xdr:to>
      <xdr:col>98</xdr:col>
      <xdr:colOff>38100</xdr:colOff>
      <xdr:row>38</xdr:row>
      <xdr:rowOff>159365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4442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19954</xdr:rowOff>
    </xdr:from>
    <xdr:to>
      <xdr:col>116</xdr:col>
      <xdr:colOff>114300</xdr:colOff>
      <xdr:row>35</xdr:row>
      <xdr:rowOff>121554</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0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42831</xdr:rowOff>
    </xdr:from>
    <xdr:ext cx="534377"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58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歳出決算総額は住民１人当たり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3,437,392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448,231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総務費は福島再生加速化交付金基金への積立のほか、中野地区復興産業拠点や双葉駅西地区復興拠点の整備事業費の本格化により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297,593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2,257,019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今後も高い水準で推移することが見込まれる。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避難住民の生活支援策として、中間貯蔵施設整備等影響緩和補助金（生活サポート補助金）や町内の防犯防災事業等によるものであり、今後も避難指示解除に向けた事業費が見込まれる。衛生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155,540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123,603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円となっており、これは前年に続いて</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中間貯蔵施設に係る地権者支援金が減となったことによるもので今後も減少する見込みである。農林水産業費は町内での営農が困難なことから類似団体平均を大きく下回っているが、避難指示解除等による町内での営農再開に向け、今後は事業費が増加することが見込まれる。土木費は常磐自動車道追加インターチェンジの整備費の増、町道等のインフラ整備による影響で、前年度比</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168,352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342,478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円となっており、今後も町内のインフラ整備の増加に伴い事業費も増加する見込みである。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実質単年度収支は、共同墓地造成工事、家屋被害認定調査業務により財政調整基金の取崩しをしたものの、実質収支の増により前年度比で黒字となっている。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財政調整基金残高の標準財政規模に対する比率は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134.45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％と高い水準にあるが、今後の復旧復興事業及び公共施設の維持管理に係る基金の取崩しが見込まれる。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福島県双葉町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連結実施赤字比率について、赤字となっている会計はない。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一般会計は復旧復興に係る事業の増加により、基金からの繰入金が増加している。今後も財源の確保に努めながら、黒字を維持する。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Q1" workbookViewId="0">
      <selection activeCell="AY27" sqref="AY27:BM27"/>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21791892</v>
      </c>
      <c r="BO4" s="423"/>
      <c r="BP4" s="423"/>
      <c r="BQ4" s="423"/>
      <c r="BR4" s="423"/>
      <c r="BS4" s="423"/>
      <c r="BT4" s="423"/>
      <c r="BU4" s="424"/>
      <c r="BV4" s="422">
        <v>18918025</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31.2</v>
      </c>
      <c r="CU4" s="604"/>
      <c r="CV4" s="604"/>
      <c r="CW4" s="604"/>
      <c r="CX4" s="604"/>
      <c r="CY4" s="604"/>
      <c r="CZ4" s="604"/>
      <c r="DA4" s="605"/>
      <c r="DB4" s="603">
        <v>20.100000000000001</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20710284</v>
      </c>
      <c r="BO5" s="428"/>
      <c r="BP5" s="428"/>
      <c r="BQ5" s="428"/>
      <c r="BR5" s="428"/>
      <c r="BS5" s="428"/>
      <c r="BT5" s="428"/>
      <c r="BU5" s="429"/>
      <c r="BV5" s="427">
        <v>18177094</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85.9</v>
      </c>
      <c r="CU5" s="398"/>
      <c r="CV5" s="398"/>
      <c r="CW5" s="398"/>
      <c r="CX5" s="398"/>
      <c r="CY5" s="398"/>
      <c r="CZ5" s="398"/>
      <c r="DA5" s="399"/>
      <c r="DB5" s="397">
        <v>79.599999999999994</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1081608</v>
      </c>
      <c r="BO6" s="428"/>
      <c r="BP6" s="428"/>
      <c r="BQ6" s="428"/>
      <c r="BR6" s="428"/>
      <c r="BS6" s="428"/>
      <c r="BT6" s="428"/>
      <c r="BU6" s="429"/>
      <c r="BV6" s="427">
        <v>740931</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85.9</v>
      </c>
      <c r="CU6" s="578"/>
      <c r="CV6" s="578"/>
      <c r="CW6" s="578"/>
      <c r="CX6" s="578"/>
      <c r="CY6" s="578"/>
      <c r="CZ6" s="578"/>
      <c r="DA6" s="579"/>
      <c r="DB6" s="577">
        <v>79.599999999999994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330505</v>
      </c>
      <c r="BO7" s="428"/>
      <c r="BP7" s="428"/>
      <c r="BQ7" s="428"/>
      <c r="BR7" s="428"/>
      <c r="BS7" s="428"/>
      <c r="BT7" s="428"/>
      <c r="BU7" s="429"/>
      <c r="BV7" s="427">
        <v>245519</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2408708</v>
      </c>
      <c r="CU7" s="428"/>
      <c r="CV7" s="428"/>
      <c r="CW7" s="428"/>
      <c r="CX7" s="428"/>
      <c r="CY7" s="428"/>
      <c r="CZ7" s="428"/>
      <c r="DA7" s="429"/>
      <c r="DB7" s="427">
        <v>2460422</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751103</v>
      </c>
      <c r="BO8" s="428"/>
      <c r="BP8" s="428"/>
      <c r="BQ8" s="428"/>
      <c r="BR8" s="428"/>
      <c r="BS8" s="428"/>
      <c r="BT8" s="428"/>
      <c r="BU8" s="429"/>
      <c r="BV8" s="427">
        <v>495412</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0.71</v>
      </c>
      <c r="CU8" s="541"/>
      <c r="CV8" s="541"/>
      <c r="CW8" s="541"/>
      <c r="CX8" s="541"/>
      <c r="CY8" s="541"/>
      <c r="CZ8" s="541"/>
      <c r="DA8" s="542"/>
      <c r="DB8" s="540">
        <v>0.7</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0</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255691</v>
      </c>
      <c r="BO9" s="428"/>
      <c r="BP9" s="428"/>
      <c r="BQ9" s="428"/>
      <c r="BR9" s="428"/>
      <c r="BS9" s="428"/>
      <c r="BT9" s="428"/>
      <c r="BU9" s="429"/>
      <c r="BV9" s="427">
        <v>-89651</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3.8</v>
      </c>
      <c r="CU9" s="398"/>
      <c r="CV9" s="398"/>
      <c r="CW9" s="398"/>
      <c r="CX9" s="398"/>
      <c r="CY9" s="398"/>
      <c r="CZ9" s="398"/>
      <c r="DA9" s="399"/>
      <c r="DB9" s="397">
        <v>4.2</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6932</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108</v>
      </c>
      <c r="AV10" s="485"/>
      <c r="AW10" s="485"/>
      <c r="AX10" s="485"/>
      <c r="AY10" s="407" t="s">
        <v>120</v>
      </c>
      <c r="AZ10" s="408"/>
      <c r="BA10" s="408"/>
      <c r="BB10" s="408"/>
      <c r="BC10" s="408"/>
      <c r="BD10" s="408"/>
      <c r="BE10" s="408"/>
      <c r="BF10" s="408"/>
      <c r="BG10" s="408"/>
      <c r="BH10" s="408"/>
      <c r="BI10" s="408"/>
      <c r="BJ10" s="408"/>
      <c r="BK10" s="408"/>
      <c r="BL10" s="408"/>
      <c r="BM10" s="409"/>
      <c r="BN10" s="427">
        <v>249537</v>
      </c>
      <c r="BO10" s="428"/>
      <c r="BP10" s="428"/>
      <c r="BQ10" s="428"/>
      <c r="BR10" s="428"/>
      <c r="BS10" s="428"/>
      <c r="BT10" s="428"/>
      <c r="BU10" s="429"/>
      <c r="BV10" s="427">
        <v>603232</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6025</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283000</v>
      </c>
      <c r="BO12" s="428"/>
      <c r="BP12" s="428"/>
      <c r="BQ12" s="428"/>
      <c r="BR12" s="428"/>
      <c r="BS12" s="428"/>
      <c r="BT12" s="428"/>
      <c r="BU12" s="429"/>
      <c r="BV12" s="427">
        <v>697330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5997</v>
      </c>
      <c r="S13" s="531"/>
      <c r="T13" s="531"/>
      <c r="U13" s="531"/>
      <c r="V13" s="532"/>
      <c r="W13" s="518" t="s">
        <v>140</v>
      </c>
      <c r="X13" s="440"/>
      <c r="Y13" s="440"/>
      <c r="Z13" s="440"/>
      <c r="AA13" s="440"/>
      <c r="AB13" s="441"/>
      <c r="AC13" s="403" t="s">
        <v>128</v>
      </c>
      <c r="AD13" s="404"/>
      <c r="AE13" s="404"/>
      <c r="AF13" s="404"/>
      <c r="AG13" s="405"/>
      <c r="AH13" s="403">
        <v>263</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222228</v>
      </c>
      <c r="BO13" s="428"/>
      <c r="BP13" s="428"/>
      <c r="BQ13" s="428"/>
      <c r="BR13" s="428"/>
      <c r="BS13" s="428"/>
      <c r="BT13" s="428"/>
      <c r="BU13" s="429"/>
      <c r="BV13" s="427">
        <v>-183749</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7.7</v>
      </c>
      <c r="CU13" s="398"/>
      <c r="CV13" s="398"/>
      <c r="CW13" s="398"/>
      <c r="CX13" s="398"/>
      <c r="CY13" s="398"/>
      <c r="CZ13" s="398"/>
      <c r="DA13" s="399"/>
      <c r="DB13" s="397">
        <v>8.8000000000000007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6081</v>
      </c>
      <c r="S14" s="531"/>
      <c r="T14" s="531"/>
      <c r="U14" s="531"/>
      <c r="V14" s="532"/>
      <c r="W14" s="533"/>
      <c r="X14" s="443"/>
      <c r="Y14" s="443"/>
      <c r="Z14" s="443"/>
      <c r="AA14" s="443"/>
      <c r="AB14" s="444"/>
      <c r="AC14" s="523" t="s">
        <v>146</v>
      </c>
      <c r="AD14" s="524"/>
      <c r="AE14" s="524"/>
      <c r="AF14" s="524"/>
      <c r="AG14" s="525"/>
      <c r="AH14" s="523">
        <v>7.9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128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139</v>
      </c>
      <c r="N15" s="528"/>
      <c r="O15" s="528"/>
      <c r="P15" s="528"/>
      <c r="Q15" s="529"/>
      <c r="R15" s="530">
        <v>6054</v>
      </c>
      <c r="S15" s="531"/>
      <c r="T15" s="531"/>
      <c r="U15" s="531"/>
      <c r="V15" s="532"/>
      <c r="W15" s="518" t="s">
        <v>148</v>
      </c>
      <c r="X15" s="440"/>
      <c r="Y15" s="440"/>
      <c r="Z15" s="440"/>
      <c r="AA15" s="440"/>
      <c r="AB15" s="441"/>
      <c r="AC15" s="403" t="s">
        <v>129</v>
      </c>
      <c r="AD15" s="404"/>
      <c r="AE15" s="404"/>
      <c r="AF15" s="404"/>
      <c r="AG15" s="405"/>
      <c r="AH15" s="403">
        <v>912</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1313141</v>
      </c>
      <c r="BO15" s="423"/>
      <c r="BP15" s="423"/>
      <c r="BQ15" s="423"/>
      <c r="BR15" s="423"/>
      <c r="BS15" s="423"/>
      <c r="BT15" s="423"/>
      <c r="BU15" s="424"/>
      <c r="BV15" s="422">
        <v>1335914</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t="s">
        <v>153</v>
      </c>
      <c r="AD16" s="524"/>
      <c r="AE16" s="524"/>
      <c r="AF16" s="524"/>
      <c r="AG16" s="525"/>
      <c r="AH16" s="523">
        <v>27.3</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1833429</v>
      </c>
      <c r="BO16" s="428"/>
      <c r="BP16" s="428"/>
      <c r="BQ16" s="428"/>
      <c r="BR16" s="428"/>
      <c r="BS16" s="428"/>
      <c r="BT16" s="428"/>
      <c r="BU16" s="429"/>
      <c r="BV16" s="427">
        <v>1848474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155</v>
      </c>
      <c r="N17" s="513"/>
      <c r="O17" s="513"/>
      <c r="P17" s="513"/>
      <c r="Q17" s="514"/>
      <c r="R17" s="515" t="s">
        <v>152</v>
      </c>
      <c r="S17" s="516"/>
      <c r="T17" s="516"/>
      <c r="U17" s="516"/>
      <c r="V17" s="517"/>
      <c r="W17" s="518" t="s">
        <v>156</v>
      </c>
      <c r="X17" s="440"/>
      <c r="Y17" s="440"/>
      <c r="Z17" s="440"/>
      <c r="AA17" s="440"/>
      <c r="AB17" s="441"/>
      <c r="AC17" s="403" t="s">
        <v>129</v>
      </c>
      <c r="AD17" s="404"/>
      <c r="AE17" s="404"/>
      <c r="AF17" s="404"/>
      <c r="AG17" s="405"/>
      <c r="AH17" s="403">
        <v>2170</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1715212</v>
      </c>
      <c r="BO17" s="428"/>
      <c r="BP17" s="428"/>
      <c r="BQ17" s="428"/>
      <c r="BR17" s="428"/>
      <c r="BS17" s="428"/>
      <c r="BT17" s="428"/>
      <c r="BU17" s="429"/>
      <c r="BV17" s="427">
        <v>1753487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51.42</v>
      </c>
      <c r="M18" s="492"/>
      <c r="N18" s="492"/>
      <c r="O18" s="492"/>
      <c r="P18" s="492"/>
      <c r="Q18" s="492"/>
      <c r="R18" s="493"/>
      <c r="S18" s="493"/>
      <c r="T18" s="493"/>
      <c r="U18" s="493"/>
      <c r="V18" s="494"/>
      <c r="W18" s="508"/>
      <c r="X18" s="509"/>
      <c r="Y18" s="509"/>
      <c r="Z18" s="509"/>
      <c r="AA18" s="509"/>
      <c r="AB18" s="519"/>
      <c r="AC18" s="391" t="s">
        <v>138</v>
      </c>
      <c r="AD18" s="392"/>
      <c r="AE18" s="392"/>
      <c r="AF18" s="392"/>
      <c r="AG18" s="495"/>
      <c r="AH18" s="391">
        <v>64.900000000000006</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1544556</v>
      </c>
      <c r="BO18" s="428"/>
      <c r="BP18" s="428"/>
      <c r="BQ18" s="428"/>
      <c r="BR18" s="428"/>
      <c r="BS18" s="428"/>
      <c r="BT18" s="428"/>
      <c r="BU18" s="429"/>
      <c r="BV18" s="427">
        <v>1436533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6154174</v>
      </c>
      <c r="BO19" s="428"/>
      <c r="BP19" s="428"/>
      <c r="BQ19" s="428"/>
      <c r="BR19" s="428"/>
      <c r="BS19" s="428"/>
      <c r="BT19" s="428"/>
      <c r="BU19" s="429"/>
      <c r="BV19" s="427">
        <v>5539949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2024726</v>
      </c>
      <c r="BO23" s="428"/>
      <c r="BP23" s="428"/>
      <c r="BQ23" s="428"/>
      <c r="BR23" s="428"/>
      <c r="BS23" s="428"/>
      <c r="BT23" s="428"/>
      <c r="BU23" s="429"/>
      <c r="BV23" s="427">
        <v>2239454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7660</v>
      </c>
      <c r="R24" s="404"/>
      <c r="S24" s="404"/>
      <c r="T24" s="404"/>
      <c r="U24" s="404"/>
      <c r="V24" s="405"/>
      <c r="W24" s="469"/>
      <c r="X24" s="460"/>
      <c r="Y24" s="461"/>
      <c r="Z24" s="400" t="s">
        <v>172</v>
      </c>
      <c r="AA24" s="401"/>
      <c r="AB24" s="401"/>
      <c r="AC24" s="401"/>
      <c r="AD24" s="401"/>
      <c r="AE24" s="401"/>
      <c r="AF24" s="401"/>
      <c r="AG24" s="402"/>
      <c r="AH24" s="403">
        <v>89</v>
      </c>
      <c r="AI24" s="404"/>
      <c r="AJ24" s="404"/>
      <c r="AK24" s="404"/>
      <c r="AL24" s="405"/>
      <c r="AM24" s="403">
        <v>259435</v>
      </c>
      <c r="AN24" s="404"/>
      <c r="AO24" s="404"/>
      <c r="AP24" s="404"/>
      <c r="AQ24" s="404"/>
      <c r="AR24" s="405"/>
      <c r="AS24" s="403">
        <v>2915</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2022502</v>
      </c>
      <c r="BO24" s="428"/>
      <c r="BP24" s="428"/>
      <c r="BQ24" s="428"/>
      <c r="BR24" s="428"/>
      <c r="BS24" s="428"/>
      <c r="BT24" s="428"/>
      <c r="BU24" s="429"/>
      <c r="BV24" s="427">
        <v>2229571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6010</v>
      </c>
      <c r="R25" s="404"/>
      <c r="S25" s="404"/>
      <c r="T25" s="404"/>
      <c r="U25" s="404"/>
      <c r="V25" s="405"/>
      <c r="W25" s="469"/>
      <c r="X25" s="460"/>
      <c r="Y25" s="461"/>
      <c r="Z25" s="400" t="s">
        <v>175</v>
      </c>
      <c r="AA25" s="401"/>
      <c r="AB25" s="401"/>
      <c r="AC25" s="401"/>
      <c r="AD25" s="401"/>
      <c r="AE25" s="401"/>
      <c r="AF25" s="401"/>
      <c r="AG25" s="402"/>
      <c r="AH25" s="403" t="s">
        <v>138</v>
      </c>
      <c r="AI25" s="404"/>
      <c r="AJ25" s="404"/>
      <c r="AK25" s="404"/>
      <c r="AL25" s="405"/>
      <c r="AM25" s="403" t="s">
        <v>138</v>
      </c>
      <c r="AN25" s="404"/>
      <c r="AO25" s="404"/>
      <c r="AP25" s="404"/>
      <c r="AQ25" s="404"/>
      <c r="AR25" s="405"/>
      <c r="AS25" s="403" t="s">
        <v>138</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5293357</v>
      </c>
      <c r="BO25" s="423"/>
      <c r="BP25" s="423"/>
      <c r="BQ25" s="423"/>
      <c r="BR25" s="423"/>
      <c r="BS25" s="423"/>
      <c r="BT25" s="423"/>
      <c r="BU25" s="424"/>
      <c r="BV25" s="422">
        <v>2101264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5550</v>
      </c>
      <c r="R26" s="404"/>
      <c r="S26" s="404"/>
      <c r="T26" s="404"/>
      <c r="U26" s="404"/>
      <c r="V26" s="405"/>
      <c r="W26" s="469"/>
      <c r="X26" s="460"/>
      <c r="Y26" s="461"/>
      <c r="Z26" s="400" t="s">
        <v>178</v>
      </c>
      <c r="AA26" s="482"/>
      <c r="AB26" s="482"/>
      <c r="AC26" s="482"/>
      <c r="AD26" s="482"/>
      <c r="AE26" s="482"/>
      <c r="AF26" s="482"/>
      <c r="AG26" s="483"/>
      <c r="AH26" s="403">
        <v>1</v>
      </c>
      <c r="AI26" s="404"/>
      <c r="AJ26" s="404"/>
      <c r="AK26" s="404"/>
      <c r="AL26" s="405"/>
      <c r="AM26" s="403" t="s">
        <v>179</v>
      </c>
      <c r="AN26" s="404"/>
      <c r="AO26" s="404"/>
      <c r="AP26" s="404"/>
      <c r="AQ26" s="404"/>
      <c r="AR26" s="405"/>
      <c r="AS26" s="403" t="s">
        <v>179</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181</v>
      </c>
      <c r="F27" s="401"/>
      <c r="G27" s="401"/>
      <c r="H27" s="401"/>
      <c r="I27" s="401"/>
      <c r="J27" s="401"/>
      <c r="K27" s="402"/>
      <c r="L27" s="403">
        <v>1</v>
      </c>
      <c r="M27" s="404"/>
      <c r="N27" s="404"/>
      <c r="O27" s="404"/>
      <c r="P27" s="405"/>
      <c r="Q27" s="403">
        <v>2890</v>
      </c>
      <c r="R27" s="404"/>
      <c r="S27" s="404"/>
      <c r="T27" s="404"/>
      <c r="U27" s="404"/>
      <c r="V27" s="405"/>
      <c r="W27" s="469"/>
      <c r="X27" s="460"/>
      <c r="Y27" s="461"/>
      <c r="Z27" s="400" t="s">
        <v>182</v>
      </c>
      <c r="AA27" s="401"/>
      <c r="AB27" s="401"/>
      <c r="AC27" s="401"/>
      <c r="AD27" s="401"/>
      <c r="AE27" s="401"/>
      <c r="AF27" s="401"/>
      <c r="AG27" s="402"/>
      <c r="AH27" s="403">
        <v>3</v>
      </c>
      <c r="AI27" s="404"/>
      <c r="AJ27" s="404"/>
      <c r="AK27" s="404"/>
      <c r="AL27" s="405"/>
      <c r="AM27" s="403">
        <v>9422</v>
      </c>
      <c r="AN27" s="404"/>
      <c r="AO27" s="404"/>
      <c r="AP27" s="404"/>
      <c r="AQ27" s="404"/>
      <c r="AR27" s="405"/>
      <c r="AS27" s="403">
        <v>3141</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220700</v>
      </c>
      <c r="BO27" s="431"/>
      <c r="BP27" s="431"/>
      <c r="BQ27" s="431"/>
      <c r="BR27" s="431"/>
      <c r="BS27" s="431"/>
      <c r="BT27" s="431"/>
      <c r="BU27" s="432"/>
      <c r="BV27" s="430">
        <v>220700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2480</v>
      </c>
      <c r="R28" s="404"/>
      <c r="S28" s="404"/>
      <c r="T28" s="404"/>
      <c r="U28" s="404"/>
      <c r="V28" s="405"/>
      <c r="W28" s="469"/>
      <c r="X28" s="460"/>
      <c r="Y28" s="461"/>
      <c r="Z28" s="400" t="s">
        <v>185</v>
      </c>
      <c r="AA28" s="401"/>
      <c r="AB28" s="401"/>
      <c r="AC28" s="401"/>
      <c r="AD28" s="401"/>
      <c r="AE28" s="401"/>
      <c r="AF28" s="401"/>
      <c r="AG28" s="402"/>
      <c r="AH28" s="403" t="s">
        <v>128</v>
      </c>
      <c r="AI28" s="404"/>
      <c r="AJ28" s="404"/>
      <c r="AK28" s="404"/>
      <c r="AL28" s="405"/>
      <c r="AM28" s="403" t="s">
        <v>138</v>
      </c>
      <c r="AN28" s="404"/>
      <c r="AO28" s="404"/>
      <c r="AP28" s="404"/>
      <c r="AQ28" s="404"/>
      <c r="AR28" s="405"/>
      <c r="AS28" s="403" t="s">
        <v>138</v>
      </c>
      <c r="AT28" s="404"/>
      <c r="AU28" s="404"/>
      <c r="AV28" s="404"/>
      <c r="AW28" s="404"/>
      <c r="AX28" s="406"/>
      <c r="AY28" s="410" t="s">
        <v>186</v>
      </c>
      <c r="AZ28" s="411"/>
      <c r="BA28" s="411"/>
      <c r="BB28" s="412"/>
      <c r="BC28" s="419" t="s">
        <v>47</v>
      </c>
      <c r="BD28" s="420"/>
      <c r="BE28" s="420"/>
      <c r="BF28" s="420"/>
      <c r="BG28" s="420"/>
      <c r="BH28" s="420"/>
      <c r="BI28" s="420"/>
      <c r="BJ28" s="420"/>
      <c r="BK28" s="420"/>
      <c r="BL28" s="420"/>
      <c r="BM28" s="421"/>
      <c r="BN28" s="422">
        <v>3238499</v>
      </c>
      <c r="BO28" s="423"/>
      <c r="BP28" s="423"/>
      <c r="BQ28" s="423"/>
      <c r="BR28" s="423"/>
      <c r="BS28" s="423"/>
      <c r="BT28" s="423"/>
      <c r="BU28" s="424"/>
      <c r="BV28" s="422">
        <v>3271962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6</v>
      </c>
      <c r="M29" s="404"/>
      <c r="N29" s="404"/>
      <c r="O29" s="404"/>
      <c r="P29" s="405"/>
      <c r="Q29" s="403">
        <v>2320</v>
      </c>
      <c r="R29" s="404"/>
      <c r="S29" s="404"/>
      <c r="T29" s="404"/>
      <c r="U29" s="404"/>
      <c r="V29" s="405"/>
      <c r="W29" s="470"/>
      <c r="X29" s="471"/>
      <c r="Y29" s="472"/>
      <c r="Z29" s="400" t="s">
        <v>188</v>
      </c>
      <c r="AA29" s="401"/>
      <c r="AB29" s="401"/>
      <c r="AC29" s="401"/>
      <c r="AD29" s="401"/>
      <c r="AE29" s="401"/>
      <c r="AF29" s="401"/>
      <c r="AG29" s="402"/>
      <c r="AH29" s="403">
        <v>92</v>
      </c>
      <c r="AI29" s="404"/>
      <c r="AJ29" s="404"/>
      <c r="AK29" s="404"/>
      <c r="AL29" s="405"/>
      <c r="AM29" s="403">
        <v>268857</v>
      </c>
      <c r="AN29" s="404"/>
      <c r="AO29" s="404"/>
      <c r="AP29" s="404"/>
      <c r="AQ29" s="404"/>
      <c r="AR29" s="405"/>
      <c r="AS29" s="403">
        <v>2922</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667</v>
      </c>
      <c r="BO29" s="428"/>
      <c r="BP29" s="428"/>
      <c r="BQ29" s="428"/>
      <c r="BR29" s="428"/>
      <c r="BS29" s="428"/>
      <c r="BT29" s="428"/>
      <c r="BU29" s="429"/>
      <c r="BV29" s="427">
        <v>667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90.2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60390087</v>
      </c>
      <c r="BO30" s="431"/>
      <c r="BP30" s="431"/>
      <c r="BQ30" s="431"/>
      <c r="BR30" s="431"/>
      <c r="BS30" s="431"/>
      <c r="BT30" s="431"/>
      <c r="BU30" s="432"/>
      <c r="BV30" s="430">
        <v>57152183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200</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204</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国民健康保険特別会計（事業勘定）</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双葉地方広域市町村圏組合　一般会計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公有林整備事業特別会計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介護保険特別会計（保険事業勘定）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IF('各会計、関係団体の財政状況及び健全化判断比率'!B32="","",'各会計、関係団体の財政状況及び健全化判断比率'!B32)</f>
        <v>工業団地造成事業特別会計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双葉地方広域市町村圏組合　下水道事業特別会計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双葉地方水道企業団　水道事業会計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双葉地方水道企業団　工業用水道事業会計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福島県市町村総合事務組合　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福島県市町村総合事務組合　消防補償等特別会計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福島県市町村総合事務組合　消防賞じゅつ金特別会計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福島県市町村総合事務組合　非常勤職員公務災害補償特別会計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福島県市町村総合事務組合　自治会館管理特別会計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17</v>
      </c>
      <c r="BX43" s="386"/>
      <c r="BY43" s="385" t="str">
        <f>IF('各会計、関係団体の財政状況及び健全化判断比率'!B77="","",'各会計、関係団体の財政状況及び健全化判断比率'!B77)</f>
        <v>福島県後期高齢者医療広域連合　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pJVeNEKub/B4cf41xzkAyJpNBCXCm6RpL45E7zSUJOJNMy+9zbdj3tVCKcCwukSxvQ9k1o++kpSYn6WFuMOmw==" saltValue="Gx3lZq3QK/1nUTM+bnTt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62" zoomScaleNormal="62"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06" t="s">
        <v>557</v>
      </c>
      <c r="D34" s="1206"/>
      <c r="E34" s="1207"/>
      <c r="F34" s="32">
        <v>22.59</v>
      </c>
      <c r="G34" s="33">
        <v>16.440000000000001</v>
      </c>
      <c r="H34" s="33">
        <v>23.34</v>
      </c>
      <c r="I34" s="33">
        <v>20.13</v>
      </c>
      <c r="J34" s="34">
        <v>34.71</v>
      </c>
      <c r="K34" s="22"/>
      <c r="L34" s="22"/>
      <c r="M34" s="22"/>
      <c r="N34" s="22"/>
      <c r="O34" s="22"/>
      <c r="P34" s="22"/>
    </row>
    <row r="35" spans="1:16" ht="39" customHeight="1" x14ac:dyDescent="0.15">
      <c r="A35" s="22"/>
      <c r="B35" s="35"/>
      <c r="C35" s="1200" t="s">
        <v>558</v>
      </c>
      <c r="D35" s="1201"/>
      <c r="E35" s="1202"/>
      <c r="F35" s="36">
        <v>3.92</v>
      </c>
      <c r="G35" s="37">
        <v>4.82</v>
      </c>
      <c r="H35" s="37">
        <v>3.9</v>
      </c>
      <c r="I35" s="37">
        <v>4.34</v>
      </c>
      <c r="J35" s="38">
        <v>6.49</v>
      </c>
      <c r="K35" s="22"/>
      <c r="L35" s="22"/>
      <c r="M35" s="22"/>
      <c r="N35" s="22"/>
      <c r="O35" s="22"/>
      <c r="P35" s="22"/>
    </row>
    <row r="36" spans="1:16" ht="39" customHeight="1" x14ac:dyDescent="0.15">
      <c r="A36" s="22"/>
      <c r="B36" s="35"/>
      <c r="C36" s="1200" t="s">
        <v>559</v>
      </c>
      <c r="D36" s="1201"/>
      <c r="E36" s="1202"/>
      <c r="F36" s="36">
        <v>4.3899999999999997</v>
      </c>
      <c r="G36" s="37">
        <v>2.7</v>
      </c>
      <c r="H36" s="37">
        <v>3</v>
      </c>
      <c r="I36" s="37">
        <v>1.3</v>
      </c>
      <c r="J36" s="38">
        <v>0.37</v>
      </c>
      <c r="K36" s="22"/>
      <c r="L36" s="22"/>
      <c r="M36" s="22"/>
      <c r="N36" s="22"/>
      <c r="O36" s="22"/>
      <c r="P36" s="22"/>
    </row>
    <row r="37" spans="1:16" ht="39" customHeight="1" x14ac:dyDescent="0.15">
      <c r="A37" s="22"/>
      <c r="B37" s="35"/>
      <c r="C37" s="1200" t="s">
        <v>560</v>
      </c>
      <c r="D37" s="1201"/>
      <c r="E37" s="1202"/>
      <c r="F37" s="36">
        <v>0.03</v>
      </c>
      <c r="G37" s="37">
        <v>0.36</v>
      </c>
      <c r="H37" s="37">
        <v>0.33</v>
      </c>
      <c r="I37" s="37">
        <v>0.3</v>
      </c>
      <c r="J37" s="38">
        <v>0.12</v>
      </c>
      <c r="K37" s="22"/>
      <c r="L37" s="22"/>
      <c r="M37" s="22"/>
      <c r="N37" s="22"/>
      <c r="O37" s="22"/>
      <c r="P37" s="22"/>
    </row>
    <row r="38" spans="1:16" ht="39" customHeight="1" x14ac:dyDescent="0.15">
      <c r="A38" s="22"/>
      <c r="B38" s="35"/>
      <c r="C38" s="1200" t="s">
        <v>561</v>
      </c>
      <c r="D38" s="1201"/>
      <c r="E38" s="1202"/>
      <c r="F38" s="36">
        <v>0</v>
      </c>
      <c r="G38" s="37">
        <v>0.73</v>
      </c>
      <c r="H38" s="37">
        <v>0.02</v>
      </c>
      <c r="I38" s="37">
        <v>0.03</v>
      </c>
      <c r="J38" s="38">
        <v>0.01</v>
      </c>
      <c r="K38" s="22"/>
      <c r="L38" s="22"/>
      <c r="M38" s="22"/>
      <c r="N38" s="22"/>
      <c r="O38" s="22"/>
      <c r="P38" s="22"/>
    </row>
    <row r="39" spans="1:16" ht="39" customHeight="1" x14ac:dyDescent="0.15">
      <c r="A39" s="22"/>
      <c r="B39" s="35"/>
      <c r="C39" s="1200" t="s">
        <v>562</v>
      </c>
      <c r="D39" s="1201"/>
      <c r="E39" s="1202"/>
      <c r="F39" s="36">
        <v>0</v>
      </c>
      <c r="G39" s="37">
        <v>0</v>
      </c>
      <c r="H39" s="37">
        <v>0</v>
      </c>
      <c r="I39" s="37">
        <v>0</v>
      </c>
      <c r="J39" s="38">
        <v>0</v>
      </c>
      <c r="K39" s="22"/>
      <c r="L39" s="22"/>
      <c r="M39" s="22"/>
      <c r="N39" s="22"/>
      <c r="O39" s="22"/>
      <c r="P39" s="22"/>
    </row>
    <row r="40" spans="1:16" ht="39" customHeight="1" x14ac:dyDescent="0.15">
      <c r="A40" s="22"/>
      <c r="B40" s="35"/>
      <c r="C40" s="1200" t="s">
        <v>563</v>
      </c>
      <c r="D40" s="1201"/>
      <c r="E40" s="1202"/>
      <c r="F40" s="36">
        <v>1.55</v>
      </c>
      <c r="G40" s="37">
        <v>1.55</v>
      </c>
      <c r="H40" s="37">
        <v>1.27</v>
      </c>
      <c r="I40" s="37">
        <v>1.1599999999999999</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564</v>
      </c>
      <c r="D42" s="1201"/>
      <c r="E42" s="1202"/>
      <c r="F42" s="36" t="s">
        <v>509</v>
      </c>
      <c r="G42" s="37" t="s">
        <v>509</v>
      </c>
      <c r="H42" s="37" t="s">
        <v>509</v>
      </c>
      <c r="I42" s="37" t="s">
        <v>509</v>
      </c>
      <c r="J42" s="38" t="s">
        <v>509</v>
      </c>
      <c r="K42" s="22"/>
      <c r="L42" s="22"/>
      <c r="M42" s="22"/>
      <c r="N42" s="22"/>
      <c r="O42" s="22"/>
      <c r="P42" s="22"/>
    </row>
    <row r="43" spans="1:16" ht="39" customHeight="1" thickBot="1" x14ac:dyDescent="0.2">
      <c r="A43" s="22"/>
      <c r="B43" s="40"/>
      <c r="C43" s="1203" t="s">
        <v>565</v>
      </c>
      <c r="D43" s="1204"/>
      <c r="E43" s="1205"/>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XhYk3z6eL3ZFMIagqy5pslvDlvA1lJcxZNuwvx6vHK5QLkpqH92j4ik/LqHdCvITmPBZIfrx+G4KZVMNv46Q==" saltValue="Rh9SZ2y+ARYus3c+1afd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60" zoomScaleNormal="60" zoomScaleSheetLayoutView="55" workbookViewId="0">
      <selection activeCell="AY27" sqref="AY27:BM2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243</v>
      </c>
      <c r="L45" s="60">
        <v>232</v>
      </c>
      <c r="M45" s="60">
        <v>231</v>
      </c>
      <c r="N45" s="60">
        <v>234</v>
      </c>
      <c r="O45" s="61">
        <v>234</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509</v>
      </c>
      <c r="L46" s="64" t="s">
        <v>509</v>
      </c>
      <c r="M46" s="64" t="s">
        <v>509</v>
      </c>
      <c r="N46" s="64" t="s">
        <v>509</v>
      </c>
      <c r="O46" s="65" t="s">
        <v>509</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509</v>
      </c>
      <c r="L47" s="64" t="s">
        <v>509</v>
      </c>
      <c r="M47" s="64" t="s">
        <v>509</v>
      </c>
      <c r="N47" s="64" t="s">
        <v>509</v>
      </c>
      <c r="O47" s="65" t="s">
        <v>509</v>
      </c>
      <c r="P47" s="48"/>
      <c r="Q47" s="48"/>
      <c r="R47" s="48"/>
      <c r="S47" s="48"/>
      <c r="T47" s="48"/>
      <c r="U47" s="48"/>
    </row>
    <row r="48" spans="1:21" ht="30.75" customHeight="1" x14ac:dyDescent="0.15">
      <c r="A48" s="48"/>
      <c r="B48" s="1228"/>
      <c r="C48" s="1229"/>
      <c r="D48" s="62"/>
      <c r="E48" s="1210" t="s">
        <v>14</v>
      </c>
      <c r="F48" s="1210"/>
      <c r="G48" s="1210"/>
      <c r="H48" s="1210"/>
      <c r="I48" s="1210"/>
      <c r="J48" s="1211"/>
      <c r="K48" s="63">
        <v>303</v>
      </c>
      <c r="L48" s="64">
        <v>291</v>
      </c>
      <c r="M48" s="64">
        <v>202</v>
      </c>
      <c r="N48" s="64">
        <v>206</v>
      </c>
      <c r="O48" s="65">
        <v>173</v>
      </c>
      <c r="P48" s="48"/>
      <c r="Q48" s="48"/>
      <c r="R48" s="48"/>
      <c r="S48" s="48"/>
      <c r="T48" s="48"/>
      <c r="U48" s="48"/>
    </row>
    <row r="49" spans="1:21" ht="30.75" customHeight="1" x14ac:dyDescent="0.15">
      <c r="A49" s="48"/>
      <c r="B49" s="1228"/>
      <c r="C49" s="1229"/>
      <c r="D49" s="62"/>
      <c r="E49" s="1210" t="s">
        <v>15</v>
      </c>
      <c r="F49" s="1210"/>
      <c r="G49" s="1210"/>
      <c r="H49" s="1210"/>
      <c r="I49" s="1210"/>
      <c r="J49" s="1211"/>
      <c r="K49" s="63">
        <v>32</v>
      </c>
      <c r="L49" s="64">
        <v>32</v>
      </c>
      <c r="M49" s="64">
        <v>36</v>
      </c>
      <c r="N49" s="64">
        <v>34</v>
      </c>
      <c r="O49" s="65">
        <v>28</v>
      </c>
      <c r="P49" s="48"/>
      <c r="Q49" s="48"/>
      <c r="R49" s="48"/>
      <c r="S49" s="48"/>
      <c r="T49" s="48"/>
      <c r="U49" s="48"/>
    </row>
    <row r="50" spans="1:21" ht="30.75" customHeight="1" x14ac:dyDescent="0.15">
      <c r="A50" s="48"/>
      <c r="B50" s="1228"/>
      <c r="C50" s="1229"/>
      <c r="D50" s="62"/>
      <c r="E50" s="1210" t="s">
        <v>16</v>
      </c>
      <c r="F50" s="1210"/>
      <c r="G50" s="1210"/>
      <c r="H50" s="1210"/>
      <c r="I50" s="1210"/>
      <c r="J50" s="1211"/>
      <c r="K50" s="63">
        <v>13</v>
      </c>
      <c r="L50" s="64">
        <v>13</v>
      </c>
      <c r="M50" s="64">
        <v>13</v>
      </c>
      <c r="N50" s="64">
        <v>13</v>
      </c>
      <c r="O50" s="65">
        <v>13</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509</v>
      </c>
      <c r="L51" s="64" t="s">
        <v>509</v>
      </c>
      <c r="M51" s="64" t="s">
        <v>509</v>
      </c>
      <c r="N51" s="64" t="s">
        <v>509</v>
      </c>
      <c r="O51" s="65" t="s">
        <v>509</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342</v>
      </c>
      <c r="L52" s="64">
        <v>329</v>
      </c>
      <c r="M52" s="64">
        <v>324</v>
      </c>
      <c r="N52" s="64">
        <v>303</v>
      </c>
      <c r="O52" s="65">
        <v>291</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249</v>
      </c>
      <c r="L53" s="69">
        <v>239</v>
      </c>
      <c r="M53" s="69">
        <v>158</v>
      </c>
      <c r="N53" s="69">
        <v>184</v>
      </c>
      <c r="O53" s="70">
        <v>157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592</v>
      </c>
      <c r="L57" s="83" t="s">
        <v>592</v>
      </c>
      <c r="M57" s="83" t="s">
        <v>592</v>
      </c>
      <c r="N57" s="83" t="s">
        <v>592</v>
      </c>
      <c r="O57" s="84" t="s">
        <v>592</v>
      </c>
    </row>
    <row r="58" spans="1:21" ht="31.5" customHeight="1" thickBot="1" x14ac:dyDescent="0.2">
      <c r="B58" s="1218"/>
      <c r="C58" s="1219"/>
      <c r="D58" s="1223" t="s">
        <v>26</v>
      </c>
      <c r="E58" s="1224"/>
      <c r="F58" s="1224"/>
      <c r="G58" s="1224"/>
      <c r="H58" s="1224"/>
      <c r="I58" s="1224"/>
      <c r="J58" s="1225"/>
      <c r="K58" s="85" t="s">
        <v>592</v>
      </c>
      <c r="L58" s="86" t="s">
        <v>592</v>
      </c>
      <c r="M58" s="86" t="s">
        <v>592</v>
      </c>
      <c r="N58" s="86" t="s">
        <v>592</v>
      </c>
      <c r="O58" s="87" t="s">
        <v>592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l7NKX/LDZg2CuIiQ3uJohi6np6jgVqTirTg56YXdxcv37ROUH2ie/8kD0nIT3NOg+MVMvjbeL6rkOxYM+idJA==" saltValue="W37PuIsxU3wO+FsQHx5Q0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2" zoomScale="68" zoomScaleNormal="68" zoomScaleSheetLayoutView="100" workbookViewId="0">
      <selection activeCell="AY27" sqref="AY27:BM27"/>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551</v>
      </c>
      <c r="J40" s="99" t="s">
        <v>552</v>
      </c>
      <c r="K40" s="99" t="s">
        <v>553</v>
      </c>
      <c r="L40" s="99" t="s">
        <v>554</v>
      </c>
      <c r="M40" s="100" t="s">
        <v>555</v>
      </c>
    </row>
    <row r="41" spans="2:13" ht="27.75" customHeight="1" x14ac:dyDescent="0.15">
      <c r="B41" s="1246" t="s">
        <v>29</v>
      </c>
      <c r="C41" s="1247"/>
      <c r="D41" s="101"/>
      <c r="E41" s="1248" t="s">
        <v>30</v>
      </c>
      <c r="F41" s="1248"/>
      <c r="G41" s="1248"/>
      <c r="H41" s="1249"/>
      <c r="I41" s="102">
        <v>2855</v>
      </c>
      <c r="J41" s="103">
        <v>2655</v>
      </c>
      <c r="K41" s="103">
        <v>2451</v>
      </c>
      <c r="L41" s="103">
        <v>2239</v>
      </c>
      <c r="M41" s="104">
        <v>2025</v>
      </c>
    </row>
    <row r="42" spans="2:13" ht="27.75" customHeight="1" x14ac:dyDescent="0.15">
      <c r="B42" s="1236"/>
      <c r="C42" s="1237"/>
      <c r="D42" s="105"/>
      <c r="E42" s="1240" t="s">
        <v>31</v>
      </c>
      <c r="F42" s="1240"/>
      <c r="G42" s="1240"/>
      <c r="H42" s="1241"/>
      <c r="I42" s="106">
        <v>96</v>
      </c>
      <c r="J42" s="107">
        <v>84</v>
      </c>
      <c r="K42" s="107">
        <v>72</v>
      </c>
      <c r="L42" s="107">
        <v>60</v>
      </c>
      <c r="M42" s="108">
        <v>48</v>
      </c>
    </row>
    <row r="43" spans="2:13" ht="27.75" customHeight="1" x14ac:dyDescent="0.15">
      <c r="B43" s="1236"/>
      <c r="C43" s="1237"/>
      <c r="D43" s="105"/>
      <c r="E43" s="1240" t="s">
        <v>32</v>
      </c>
      <c r="F43" s="1240"/>
      <c r="G43" s="1240"/>
      <c r="H43" s="1241"/>
      <c r="I43" s="106">
        <v>1544</v>
      </c>
      <c r="J43" s="107">
        <v>1333</v>
      </c>
      <c r="K43" s="107">
        <v>1208</v>
      </c>
      <c r="L43" s="107">
        <v>1030</v>
      </c>
      <c r="M43" s="108">
        <v>896</v>
      </c>
    </row>
    <row r="44" spans="2:13" ht="27.75" customHeight="1" x14ac:dyDescent="0.15">
      <c r="B44" s="1236"/>
      <c r="C44" s="1237"/>
      <c r="D44" s="105"/>
      <c r="E44" s="1240" t="s">
        <v>33</v>
      </c>
      <c r="F44" s="1240"/>
      <c r="G44" s="1240"/>
      <c r="H44" s="1241"/>
      <c r="I44" s="106">
        <v>86</v>
      </c>
      <c r="J44" s="107">
        <v>76</v>
      </c>
      <c r="K44" s="107">
        <v>66</v>
      </c>
      <c r="L44" s="107">
        <v>58</v>
      </c>
      <c r="M44" s="108">
        <v>50</v>
      </c>
    </row>
    <row r="45" spans="2:13" ht="27.75" customHeight="1" x14ac:dyDescent="0.15">
      <c r="B45" s="1236"/>
      <c r="C45" s="1237"/>
      <c r="D45" s="105"/>
      <c r="E45" s="1240" t="s">
        <v>34</v>
      </c>
      <c r="F45" s="1240"/>
      <c r="G45" s="1240"/>
      <c r="H45" s="1241"/>
      <c r="I45" s="106" t="s">
        <v>509</v>
      </c>
      <c r="J45" s="107" t="s">
        <v>509</v>
      </c>
      <c r="K45" s="107" t="s">
        <v>509</v>
      </c>
      <c r="L45" s="107" t="s">
        <v>509</v>
      </c>
      <c r="M45" s="108" t="s">
        <v>509</v>
      </c>
    </row>
    <row r="46" spans="2:13" ht="27.75" customHeight="1" x14ac:dyDescent="0.15">
      <c r="B46" s="1236"/>
      <c r="C46" s="1237"/>
      <c r="D46" s="109"/>
      <c r="E46" s="1240" t="s">
        <v>35</v>
      </c>
      <c r="F46" s="1240"/>
      <c r="G46" s="1240"/>
      <c r="H46" s="1241"/>
      <c r="I46" s="106" t="s">
        <v>509</v>
      </c>
      <c r="J46" s="107" t="s">
        <v>509</v>
      </c>
      <c r="K46" s="107" t="s">
        <v>509</v>
      </c>
      <c r="L46" s="107" t="s">
        <v>509</v>
      </c>
      <c r="M46" s="108" t="s">
        <v>509</v>
      </c>
    </row>
    <row r="47" spans="2:13" ht="27.75" customHeight="1" x14ac:dyDescent="0.15">
      <c r="B47" s="1236"/>
      <c r="C47" s="1237"/>
      <c r="D47" s="110"/>
      <c r="E47" s="1250" t="s">
        <v>36</v>
      </c>
      <c r="F47" s="1251"/>
      <c r="G47" s="1251"/>
      <c r="H47" s="1252"/>
      <c r="I47" s="106" t="s">
        <v>509</v>
      </c>
      <c r="J47" s="107" t="s">
        <v>509</v>
      </c>
      <c r="K47" s="107" t="s">
        <v>509</v>
      </c>
      <c r="L47" s="107" t="s">
        <v>509</v>
      </c>
      <c r="M47" s="108" t="s">
        <v>509</v>
      </c>
    </row>
    <row r="48" spans="2:13" ht="27.75" customHeight="1" x14ac:dyDescent="0.15">
      <c r="B48" s="1236"/>
      <c r="C48" s="1237"/>
      <c r="D48" s="105"/>
      <c r="E48" s="1240" t="s">
        <v>37</v>
      </c>
      <c r="F48" s="1240"/>
      <c r="G48" s="1240"/>
      <c r="H48" s="1241"/>
      <c r="I48" s="106" t="s">
        <v>509</v>
      </c>
      <c r="J48" s="107" t="s">
        <v>509</v>
      </c>
      <c r="K48" s="107" t="s">
        <v>509</v>
      </c>
      <c r="L48" s="107" t="s">
        <v>509</v>
      </c>
      <c r="M48" s="108" t="s">
        <v>509</v>
      </c>
    </row>
    <row r="49" spans="2:13" ht="27.75" customHeight="1" x14ac:dyDescent="0.15">
      <c r="B49" s="1238"/>
      <c r="C49" s="1239"/>
      <c r="D49" s="105"/>
      <c r="E49" s="1240" t="s">
        <v>38</v>
      </c>
      <c r="F49" s="1240"/>
      <c r="G49" s="1240"/>
      <c r="H49" s="1241"/>
      <c r="I49" s="106" t="s">
        <v>509</v>
      </c>
      <c r="J49" s="107" t="s">
        <v>509</v>
      </c>
      <c r="K49" s="107" t="s">
        <v>509</v>
      </c>
      <c r="L49" s="107" t="s">
        <v>509</v>
      </c>
      <c r="M49" s="108" t="s">
        <v>509</v>
      </c>
    </row>
    <row r="50" spans="2:13" ht="27.75" customHeight="1" x14ac:dyDescent="0.15">
      <c r="B50" s="1234" t="s">
        <v>39</v>
      </c>
      <c r="C50" s="1235"/>
      <c r="D50" s="111"/>
      <c r="E50" s="1240" t="s">
        <v>40</v>
      </c>
      <c r="F50" s="1240"/>
      <c r="G50" s="1240"/>
      <c r="H50" s="1241"/>
      <c r="I50" s="106">
        <v>5519</v>
      </c>
      <c r="J50" s="107">
        <v>6698</v>
      </c>
      <c r="K50" s="107">
        <v>7411</v>
      </c>
      <c r="L50" s="107">
        <v>8010</v>
      </c>
      <c r="M50" s="108">
        <v>8208</v>
      </c>
    </row>
    <row r="51" spans="2:13" ht="27.75" customHeight="1" x14ac:dyDescent="0.15">
      <c r="B51" s="1236"/>
      <c r="C51" s="1237"/>
      <c r="D51" s="105"/>
      <c r="E51" s="1240" t="s">
        <v>41</v>
      </c>
      <c r="F51" s="1240"/>
      <c r="G51" s="1240"/>
      <c r="H51" s="1241"/>
      <c r="I51" s="106">
        <v>2</v>
      </c>
      <c r="J51" s="107">
        <v>1</v>
      </c>
      <c r="K51" s="107" t="s">
        <v>509</v>
      </c>
      <c r="L51" s="107" t="s">
        <v>509</v>
      </c>
      <c r="M51" s="108" t="s">
        <v>509</v>
      </c>
    </row>
    <row r="52" spans="2:13" ht="27.75" customHeight="1" x14ac:dyDescent="0.15">
      <c r="B52" s="1238"/>
      <c r="C52" s="1239"/>
      <c r="D52" s="105"/>
      <c r="E52" s="1240" t="s">
        <v>42</v>
      </c>
      <c r="F52" s="1240"/>
      <c r="G52" s="1240"/>
      <c r="H52" s="1241"/>
      <c r="I52" s="106">
        <v>3309</v>
      </c>
      <c r="J52" s="107">
        <v>3392</v>
      </c>
      <c r="K52" s="107">
        <v>3364</v>
      </c>
      <c r="L52" s="107">
        <v>3293</v>
      </c>
      <c r="M52" s="108">
        <v>3197</v>
      </c>
    </row>
    <row r="53" spans="2:13" ht="27.75" customHeight="1" thickBot="1" x14ac:dyDescent="0.2">
      <c r="B53" s="1242" t="s">
        <v>43</v>
      </c>
      <c r="C53" s="1243"/>
      <c r="D53" s="112"/>
      <c r="E53" s="1244" t="s">
        <v>44</v>
      </c>
      <c r="F53" s="1244"/>
      <c r="G53" s="1244"/>
      <c r="H53" s="1245"/>
      <c r="I53" s="113">
        <v>-4249</v>
      </c>
      <c r="J53" s="114">
        <v>-5942</v>
      </c>
      <c r="K53" s="114">
        <v>-6978</v>
      </c>
      <c r="L53" s="114">
        <v>-7915</v>
      </c>
      <c r="M53" s="115">
        <v>-8386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ZY+xXWR+fJsGmUB0OTrI67J9e3urvzmPEVAmrG6ln4T/zJmW/ErW95gJUlF21uIuO44g2kBn2x6N/KvVwGzlQ==" saltValue="2vzzU4tIFHSID/LuCTId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E22" zoomScale="60" zoomScaleNormal="60" zoomScaleSheetLayoutView="100" workbookViewId="0">
      <selection activeCell="AY27" sqref="AY27:BM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61" t="s">
        <v>47</v>
      </c>
      <c r="D55" s="1261"/>
      <c r="E55" s="1262"/>
      <c r="F55" s="127">
        <v>3366</v>
      </c>
      <c r="G55" s="127">
        <v>3272</v>
      </c>
      <c r="H55" s="128">
        <v>3238</v>
      </c>
    </row>
    <row r="56" spans="2:8" ht="52.5" customHeight="1" x14ac:dyDescent="0.15">
      <c r="B56" s="129"/>
      <c r="C56" s="1263" t="s">
        <v>48</v>
      </c>
      <c r="D56" s="1263"/>
      <c r="E56" s="1264"/>
      <c r="F56" s="130">
        <v>1</v>
      </c>
      <c r="G56" s="130">
        <v>1</v>
      </c>
      <c r="H56" s="131">
        <v>1</v>
      </c>
    </row>
    <row r="57" spans="2:8" ht="53.25" customHeight="1" x14ac:dyDescent="0.15">
      <c r="B57" s="129"/>
      <c r="C57" s="1265" t="s">
        <v>49</v>
      </c>
      <c r="D57" s="1265"/>
      <c r="E57" s="1266"/>
      <c r="F57" s="132">
        <v>51707</v>
      </c>
      <c r="G57" s="132">
        <v>57152</v>
      </c>
      <c r="H57" s="133">
        <v>60390</v>
      </c>
    </row>
    <row r="58" spans="2:8" ht="45.75" customHeight="1" x14ac:dyDescent="0.15">
      <c r="B58" s="134"/>
      <c r="C58" s="1253" t="s">
        <v>572</v>
      </c>
      <c r="D58" s="1254"/>
      <c r="E58" s="1255"/>
      <c r="F58" s="135">
        <v>38717</v>
      </c>
      <c r="G58" s="135">
        <v>38075</v>
      </c>
      <c r="H58" s="136">
        <v>37302</v>
      </c>
    </row>
    <row r="59" spans="2:8" ht="45.75" customHeight="1" x14ac:dyDescent="0.15">
      <c r="B59" s="134"/>
      <c r="C59" s="1253" t="s">
        <v>573</v>
      </c>
      <c r="D59" s="1254"/>
      <c r="E59" s="1255"/>
      <c r="F59" s="135" t="s">
        <v>577</v>
      </c>
      <c r="G59" s="135">
        <v>6841</v>
      </c>
      <c r="H59" s="136">
        <v>11048</v>
      </c>
    </row>
    <row r="60" spans="2:8" ht="45.75" customHeight="1" x14ac:dyDescent="0.15">
      <c r="B60" s="134"/>
      <c r="C60" s="1253" t="s">
        <v>574</v>
      </c>
      <c r="D60" s="1254"/>
      <c r="E60" s="1255"/>
      <c r="F60" s="135">
        <v>3747</v>
      </c>
      <c r="G60" s="135">
        <v>4714</v>
      </c>
      <c r="H60" s="136">
        <v>4650</v>
      </c>
    </row>
    <row r="61" spans="2:8" ht="45.75" customHeight="1" x14ac:dyDescent="0.15">
      <c r="B61" s="134"/>
      <c r="C61" s="1253" t="s">
        <v>575</v>
      </c>
      <c r="D61" s="1254"/>
      <c r="E61" s="1255"/>
      <c r="F61" s="135">
        <v>2780</v>
      </c>
      <c r="G61" s="135">
        <v>2779</v>
      </c>
      <c r="H61" s="136">
        <v>2778</v>
      </c>
    </row>
    <row r="62" spans="2:8" ht="45.75" customHeight="1" thickBot="1" x14ac:dyDescent="0.2">
      <c r="B62" s="137"/>
      <c r="C62" s="1256" t="s">
        <v>576</v>
      </c>
      <c r="D62" s="1257"/>
      <c r="E62" s="1258"/>
      <c r="F62" s="138">
        <v>3294</v>
      </c>
      <c r="G62" s="138">
        <v>1783</v>
      </c>
      <c r="H62" s="139">
        <v>1288</v>
      </c>
    </row>
    <row r="63" spans="2:8" ht="52.5" customHeight="1" thickBot="1" x14ac:dyDescent="0.2">
      <c r="B63" s="140"/>
      <c r="C63" s="1259" t="s">
        <v>50</v>
      </c>
      <c r="D63" s="1259"/>
      <c r="E63" s="1260"/>
      <c r="F63" s="141">
        <v>55073</v>
      </c>
      <c r="G63" s="141">
        <v>60425</v>
      </c>
      <c r="H63" s="142">
        <v>63629</v>
      </c>
    </row>
    <row r="64" spans="2:8" ht="15" customHeight="1" x14ac:dyDescent="0.15"/>
    <row r="65" ht="0" hidden="1" customHeight="1" x14ac:dyDescent="0.15"/>
    <row r="66" ht="0" hidden="1" customHeight="1" x14ac:dyDescent="0.15"/>
  </sheetData>
  <sheetProtection algorithmName="SHA-512" hashValue="TTDFqB3TvCcskCMjSX6uIDE26ucNLB+CwCoyRq2A2V1K+hFCYKjtTNAlK/0tn4IY897JAu0lmPjyiXWvUqTiuA==" saltValue="S3ZHROTjqvJo7mC+1zGk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548</v>
      </c>
      <c r="G2" s="156"/>
      <c r="H2" s="157"/>
    </row>
    <row r="3" spans="1:8" x14ac:dyDescent="0.15">
      <c r="A3" s="153" t="s">
        <v>541</v>
      </c>
      <c r="B3" s="158"/>
      <c r="C3" s="159"/>
      <c r="D3" s="160">
        <v>5386</v>
      </c>
      <c r="E3" s="161"/>
      <c r="F3" s="162">
        <v>119685</v>
      </c>
      <c r="G3" s="163"/>
      <c r="H3" s="164"/>
    </row>
    <row r="4" spans="1:8" x14ac:dyDescent="0.15">
      <c r="A4" s="165"/>
      <c r="B4" s="166"/>
      <c r="C4" s="167"/>
      <c r="D4" s="168">
        <v>2213</v>
      </c>
      <c r="E4" s="169"/>
      <c r="F4" s="170">
        <v>68464</v>
      </c>
      <c r="G4" s="171"/>
      <c r="H4" s="172"/>
    </row>
    <row r="5" spans="1:8" x14ac:dyDescent="0.15">
      <c r="A5" s="153" t="s">
        <v>543</v>
      </c>
      <c r="B5" s="158"/>
      <c r="C5" s="159"/>
      <c r="D5" s="160">
        <v>9077</v>
      </c>
      <c r="E5" s="161"/>
      <c r="F5" s="162">
        <v>287914</v>
      </c>
      <c r="G5" s="163"/>
      <c r="H5" s="164"/>
    </row>
    <row r="6" spans="1:8" x14ac:dyDescent="0.15">
      <c r="A6" s="165"/>
      <c r="B6" s="166"/>
      <c r="C6" s="167"/>
      <c r="D6" s="168">
        <v>5747</v>
      </c>
      <c r="E6" s="169"/>
      <c r="F6" s="170">
        <v>146531</v>
      </c>
      <c r="G6" s="171"/>
      <c r="H6" s="172"/>
    </row>
    <row r="7" spans="1:8" x14ac:dyDescent="0.15">
      <c r="A7" s="153" t="s">
        <v>544</v>
      </c>
      <c r="B7" s="158"/>
      <c r="C7" s="159"/>
      <c r="D7" s="160">
        <v>66247</v>
      </c>
      <c r="E7" s="161"/>
      <c r="F7" s="162">
        <v>291945</v>
      </c>
      <c r="G7" s="163"/>
      <c r="H7" s="164"/>
    </row>
    <row r="8" spans="1:8" x14ac:dyDescent="0.15">
      <c r="A8" s="165"/>
      <c r="B8" s="166"/>
      <c r="C8" s="167"/>
      <c r="D8" s="168">
        <v>21027</v>
      </c>
      <c r="E8" s="169"/>
      <c r="F8" s="170">
        <v>127651</v>
      </c>
      <c r="G8" s="171"/>
      <c r="H8" s="172"/>
    </row>
    <row r="9" spans="1:8" x14ac:dyDescent="0.15">
      <c r="A9" s="153" t="s">
        <v>545</v>
      </c>
      <c r="B9" s="158"/>
      <c r="C9" s="159"/>
      <c r="D9" s="160">
        <v>305084</v>
      </c>
      <c r="E9" s="161"/>
      <c r="F9" s="162">
        <v>291173</v>
      </c>
      <c r="G9" s="163"/>
      <c r="H9" s="164"/>
    </row>
    <row r="10" spans="1:8" x14ac:dyDescent="0.15">
      <c r="A10" s="165"/>
      <c r="B10" s="166"/>
      <c r="C10" s="167"/>
      <c r="D10" s="168">
        <v>24065</v>
      </c>
      <c r="E10" s="169"/>
      <c r="F10" s="170">
        <v>119071</v>
      </c>
      <c r="G10" s="171"/>
      <c r="H10" s="172"/>
    </row>
    <row r="11" spans="1:8" x14ac:dyDescent="0.15">
      <c r="A11" s="153" t="s">
        <v>546</v>
      </c>
      <c r="B11" s="158"/>
      <c r="C11" s="159"/>
      <c r="D11" s="160">
        <v>959345</v>
      </c>
      <c r="E11" s="161"/>
      <c r="F11" s="162">
        <v>271581</v>
      </c>
      <c r="G11" s="163"/>
      <c r="H11" s="164"/>
    </row>
    <row r="12" spans="1:8" x14ac:dyDescent="0.15">
      <c r="A12" s="165"/>
      <c r="B12" s="166"/>
      <c r="C12" s="173"/>
      <c r="D12" s="168">
        <v>24264</v>
      </c>
      <c r="E12" s="169"/>
      <c r="F12" s="170">
        <v>117844</v>
      </c>
      <c r="G12" s="171"/>
      <c r="H12" s="172"/>
    </row>
    <row r="13" spans="1:8" x14ac:dyDescent="0.15">
      <c r="A13" s="153"/>
      <c r="B13" s="158"/>
      <c r="C13" s="174"/>
      <c r="D13" s="175">
        <v>269028</v>
      </c>
      <c r="E13" s="176"/>
      <c r="F13" s="177">
        <v>252460</v>
      </c>
      <c r="G13" s="178"/>
      <c r="H13" s="164"/>
    </row>
    <row r="14" spans="1:8" x14ac:dyDescent="0.15">
      <c r="A14" s="165"/>
      <c r="B14" s="166"/>
      <c r="C14" s="167"/>
      <c r="D14" s="168">
        <v>15463</v>
      </c>
      <c r="E14" s="169"/>
      <c r="F14" s="170">
        <v>115912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22.6</v>
      </c>
      <c r="C19" s="179">
        <f>ROUND(VALUE(SUBSTITUTE(実質収支比率等に係る経年分析!G$48,"▲","-")),2)</f>
        <v>16.45</v>
      </c>
      <c r="D19" s="179">
        <f>ROUND(VALUE(SUBSTITUTE(実質収支比率等に係る経年分析!H$48,"▲","-")),2)</f>
        <v>23.35</v>
      </c>
      <c r="E19" s="179">
        <f>ROUND(VALUE(SUBSTITUTE(実質収支比率等に係る経年分析!I$48,"▲","-")),2)</f>
        <v>20.14</v>
      </c>
      <c r="F19" s="179">
        <f>ROUND(VALUE(SUBSTITUTE(実質収支比率等に係る経年分析!J$48,"▲","-")),2)</f>
        <v>31.18</v>
      </c>
    </row>
    <row r="20" spans="1:11" x14ac:dyDescent="0.15">
      <c r="A20" s="179" t="s">
        <v>54</v>
      </c>
      <c r="B20" s="179">
        <f>ROUND(VALUE(SUBSTITUTE(実質収支比率等に係る経年分析!F$47,"▲","-")),2)</f>
        <v>126.88</v>
      </c>
      <c r="C20" s="179">
        <f>ROUND(VALUE(SUBSTITUTE(実質収支比率等に係る経年分析!G$47,"▲","-")),2)</f>
        <v>138.13999999999999</v>
      </c>
      <c r="D20" s="179">
        <f>ROUND(VALUE(SUBSTITUTE(実質収支比率等に係る経年分析!H$47,"▲","-")),2)</f>
        <v>134.33000000000001</v>
      </c>
      <c r="E20" s="179">
        <f>ROUND(VALUE(SUBSTITUTE(実質収支比率等に係る経年分析!I$47,"▲","-")),2)</f>
        <v>132.97999999999999</v>
      </c>
      <c r="F20" s="179">
        <f>ROUND(VALUE(SUBSTITUTE(実質収支比率等に係る経年分析!J$47,"▲","-")),2)</f>
        <v>134.44999999999999</v>
      </c>
    </row>
    <row r="21" spans="1:11" x14ac:dyDescent="0.15">
      <c r="A21" s="179" t="s">
        <v>55</v>
      </c>
      <c r="B21" s="179">
        <f>IF(ISNUMBER(VALUE(SUBSTITUTE(実質収支比率等に係る経年分析!F$49,"▲","-"))),ROUND(VALUE(SUBSTITUTE(実質収支比率等に係る経年分析!F$49,"▲","-")),2),NA())</f>
        <v>14.06</v>
      </c>
      <c r="C21" s="179">
        <f>IF(ISNUMBER(VALUE(SUBSTITUTE(実質収支比率等に係る経年分析!G$49,"▲","-"))),ROUND(VALUE(SUBSTITUTE(実質収支比率等に係る経年分析!G$49,"▲","-")),2),NA())</f>
        <v>5.35</v>
      </c>
      <c r="D21" s="179">
        <f>IF(ISNUMBER(VALUE(SUBSTITUTE(実質収支比率等に係る経年分析!H$49,"▲","-"))),ROUND(VALUE(SUBSTITUTE(実質収支比率等に係る経年分析!H$49,"▲","-")),2),NA())</f>
        <v>0.89</v>
      </c>
      <c r="E21" s="179">
        <f>IF(ISNUMBER(VALUE(SUBSTITUTE(実質収支比率等に係る経年分析!I$49,"▲","-"))),ROUND(VALUE(SUBSTITUTE(実質収支比率等に係る経年分析!I$49,"▲","-")),2),NA())</f>
        <v>-7.47</v>
      </c>
      <c r="F21" s="179">
        <f>IF(ISNUMBER(VALUE(SUBSTITUTE(実質収支比率等に係る経年分析!J$49,"▲","-"))),ROUND(VALUE(SUBSTITUTE(実質収支比率等に係る経年分析!J$49,"▲","-")),2),NA())</f>
        <v>9.23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工業団地造成事業特別会計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1.55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1.55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1.27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1.1599999999999999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公有林整備事業特別会計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x14ac:dyDescent="0.15">
      <c r="A34" s="180" t="str">
        <f>IF(連結実質赤字比率に係る赤字・黒字の構成分析!C$36="",NA(),連結実質赤字比率に係る赤字・黒字の構成分析!C$36)</f>
        <v>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4.3899999999999997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0.37</v>
      </c>
    </row>
    <row r="35" spans="1:16" x14ac:dyDescent="0.15">
      <c r="A35" s="180" t="str">
        <f>IF(連結実質赤字比率に係る赤字・黒字の構成分析!C$35="",NA(),連結実質赤字比率に係る赤字・黒字の構成分析!C$35)</f>
        <v>介護保険特別会計（保険事業勘定）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4.82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6.49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16.440000000000001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23.34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34.71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342</v>
      </c>
      <c r="E42" s="181"/>
      <c r="F42" s="181"/>
      <c r="G42" s="181">
        <f>'実質公債費比率（分子）の構造'!L$52</f>
        <v>329</v>
      </c>
      <c r="H42" s="181"/>
      <c r="I42" s="181"/>
      <c r="J42" s="181">
        <f>'実質公債費比率（分子）の構造'!M$52</f>
        <v>324</v>
      </c>
      <c r="K42" s="181"/>
      <c r="L42" s="181"/>
      <c r="M42" s="181">
        <f>'実質公債費比率（分子）の構造'!N$52</f>
        <v>303</v>
      </c>
      <c r="N42" s="181"/>
      <c r="O42" s="181"/>
      <c r="P42" s="181">
        <f>'実質公債費比率（分子）の構造'!O$52</f>
        <v>291</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13</v>
      </c>
      <c r="C44" s="181"/>
      <c r="D44" s="181"/>
      <c r="E44" s="181">
        <f>'実質公債費比率（分子）の構造'!L$50</f>
        <v>13</v>
      </c>
      <c r="F44" s="181"/>
      <c r="G44" s="181"/>
      <c r="H44" s="181">
        <f>'実質公債費比率（分子）の構造'!M$50</f>
        <v>13</v>
      </c>
      <c r="I44" s="181"/>
      <c r="J44" s="181"/>
      <c r="K44" s="181">
        <f>'実質公債費比率（分子）の構造'!N$50</f>
        <v>13</v>
      </c>
      <c r="L44" s="181"/>
      <c r="M44" s="181"/>
      <c r="N44" s="181">
        <f>'実質公債費比率（分子）の構造'!O$50</f>
        <v>13</v>
      </c>
      <c r="O44" s="181"/>
      <c r="P44" s="181"/>
    </row>
    <row r="45" spans="1:16" x14ac:dyDescent="0.15">
      <c r="A45" s="181" t="s">
        <v>65</v>
      </c>
      <c r="B45" s="181">
        <f>'実質公債費比率（分子）の構造'!K$49</f>
        <v>32</v>
      </c>
      <c r="C45" s="181"/>
      <c r="D45" s="181"/>
      <c r="E45" s="181">
        <f>'実質公債費比率（分子）の構造'!L$49</f>
        <v>32</v>
      </c>
      <c r="F45" s="181"/>
      <c r="G45" s="181"/>
      <c r="H45" s="181">
        <f>'実質公債費比率（分子）の構造'!M$49</f>
        <v>36</v>
      </c>
      <c r="I45" s="181"/>
      <c r="J45" s="181"/>
      <c r="K45" s="181">
        <f>'実質公債費比率（分子）の構造'!N$49</f>
        <v>34</v>
      </c>
      <c r="L45" s="181"/>
      <c r="M45" s="181"/>
      <c r="N45" s="181">
        <f>'実質公債費比率（分子）の構造'!O$49</f>
        <v>28</v>
      </c>
      <c r="O45" s="181"/>
      <c r="P45" s="181"/>
    </row>
    <row r="46" spans="1:16" x14ac:dyDescent="0.15">
      <c r="A46" s="181" t="s">
        <v>66</v>
      </c>
      <c r="B46" s="181">
        <f>'実質公債費比率（分子）の構造'!K$48</f>
        <v>303</v>
      </c>
      <c r="C46" s="181"/>
      <c r="D46" s="181"/>
      <c r="E46" s="181">
        <f>'実質公債費比率（分子）の構造'!L$48</f>
        <v>291</v>
      </c>
      <c r="F46" s="181"/>
      <c r="G46" s="181"/>
      <c r="H46" s="181">
        <f>'実質公債費比率（分子）の構造'!M$48</f>
        <v>202</v>
      </c>
      <c r="I46" s="181"/>
      <c r="J46" s="181"/>
      <c r="K46" s="181">
        <f>'実質公債費比率（分子）の構造'!N$48</f>
        <v>206</v>
      </c>
      <c r="L46" s="181"/>
      <c r="M46" s="181"/>
      <c r="N46" s="181">
        <f>'実質公債費比率（分子）の構造'!O$48</f>
        <v>173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243</v>
      </c>
      <c r="C49" s="181"/>
      <c r="D49" s="181"/>
      <c r="E49" s="181">
        <f>'実質公債費比率（分子）の構造'!L$45</f>
        <v>232</v>
      </c>
      <c r="F49" s="181"/>
      <c r="G49" s="181"/>
      <c r="H49" s="181">
        <f>'実質公債費比率（分子）の構造'!M$45</f>
        <v>231</v>
      </c>
      <c r="I49" s="181"/>
      <c r="J49" s="181"/>
      <c r="K49" s="181">
        <f>'実質公債費比率（分子）の構造'!N$45</f>
        <v>234</v>
      </c>
      <c r="L49" s="181"/>
      <c r="M49" s="181"/>
      <c r="N49" s="181">
        <f>'実質公債費比率（分子）の構造'!O$45</f>
        <v>234</v>
      </c>
      <c r="O49" s="181"/>
      <c r="P49" s="181"/>
    </row>
    <row r="50" spans="1:16" x14ac:dyDescent="0.15">
      <c r="A50" s="181" t="s">
        <v>70</v>
      </c>
      <c r="B50" s="181" t="e">
        <f>NA()</f>
        <v>#N/A</v>
      </c>
      <c r="C50" s="181">
        <f>IF(ISNUMBER('実質公債費比率（分子）の構造'!K$53),'実質公債費比率（分子）の構造'!K$53,NA())</f>
        <v>249</v>
      </c>
      <c r="D50" s="181" t="e">
        <f>NA()</f>
        <v>#N/A</v>
      </c>
      <c r="E50" s="181" t="e">
        <f>NA()</f>
        <v>#N/A</v>
      </c>
      <c r="F50" s="181">
        <f>IF(ISNUMBER('実質公債費比率（分子）の構造'!L$53),'実質公債費比率（分子）の構造'!L$53,NA())</f>
        <v>239</v>
      </c>
      <c r="G50" s="181" t="e">
        <f>NA()</f>
        <v>#N/A</v>
      </c>
      <c r="H50" s="181" t="e">
        <f>NA()</f>
        <v>#N/A</v>
      </c>
      <c r="I50" s="181">
        <f>IF(ISNUMBER('実質公債費比率（分子）の構造'!M$53),'実質公債費比率（分子）の構造'!M$53,NA())</f>
        <v>158</v>
      </c>
      <c r="J50" s="181" t="e">
        <f>NA()</f>
        <v>#N/A</v>
      </c>
      <c r="K50" s="181" t="e">
        <f>NA()</f>
        <v>#N/A</v>
      </c>
      <c r="L50" s="181">
        <f>IF(ISNUMBER('実質公債費比率（分子）の構造'!N$53),'実質公債費比率（分子）の構造'!N$53,NA())</f>
        <v>184</v>
      </c>
      <c r="M50" s="181" t="e">
        <f>NA()</f>
        <v>#N/A</v>
      </c>
      <c r="N50" s="181" t="e">
        <f>NA()</f>
        <v>#N/A</v>
      </c>
      <c r="O50" s="181">
        <f>IF(ISNUMBER('実質公債費比率（分子）の構造'!O$53),'実質公債費比率（分子）の構造'!O$53,NA())</f>
        <v>157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3309</v>
      </c>
      <c r="E56" s="180"/>
      <c r="F56" s="180"/>
      <c r="G56" s="180">
        <f>'将来負担比率（分子）の構造'!J$52</f>
        <v>3392</v>
      </c>
      <c r="H56" s="180"/>
      <c r="I56" s="180"/>
      <c r="J56" s="180">
        <f>'将来負担比率（分子）の構造'!K$52</f>
        <v>3364</v>
      </c>
      <c r="K56" s="180"/>
      <c r="L56" s="180"/>
      <c r="M56" s="180">
        <f>'将来負担比率（分子）の構造'!L$52</f>
        <v>3293</v>
      </c>
      <c r="N56" s="180"/>
      <c r="O56" s="180"/>
      <c r="P56" s="180">
        <f>'将来負担比率（分子）の構造'!M$52</f>
        <v>3197</v>
      </c>
    </row>
    <row r="57" spans="1:16" x14ac:dyDescent="0.15">
      <c r="A57" s="180" t="s">
        <v>41</v>
      </c>
      <c r="B57" s="180"/>
      <c r="C57" s="180"/>
      <c r="D57" s="180">
        <f>'将来負担比率（分子）の構造'!I$51</f>
        <v>2</v>
      </c>
      <c r="E57" s="180"/>
      <c r="F57" s="180"/>
      <c r="G57" s="180">
        <f>'将来負担比率（分子）の構造'!J$51</f>
        <v>1</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5519</v>
      </c>
      <c r="E58" s="180"/>
      <c r="F58" s="180"/>
      <c r="G58" s="180">
        <f>'将来負担比率（分子）の構造'!J$50</f>
        <v>6698</v>
      </c>
      <c r="H58" s="180"/>
      <c r="I58" s="180"/>
      <c r="J58" s="180">
        <f>'将来負担比率（分子）の構造'!K$50</f>
        <v>7411</v>
      </c>
      <c r="K58" s="180"/>
      <c r="L58" s="180"/>
      <c r="M58" s="180">
        <f>'将来負担比率（分子）の構造'!L$50</f>
        <v>8010</v>
      </c>
      <c r="N58" s="180"/>
      <c r="O58" s="180"/>
      <c r="P58" s="180">
        <f>'将来負担比率（分子）の構造'!M$50</f>
        <v>8208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33</v>
      </c>
      <c r="B63" s="180">
        <f>'将来負担比率（分子）の構造'!I$44</f>
        <v>86</v>
      </c>
      <c r="C63" s="180"/>
      <c r="D63" s="180"/>
      <c r="E63" s="180">
        <f>'将来負担比率（分子）の構造'!J$44</f>
        <v>76</v>
      </c>
      <c r="F63" s="180"/>
      <c r="G63" s="180"/>
      <c r="H63" s="180">
        <f>'将来負担比率（分子）の構造'!K$44</f>
        <v>66</v>
      </c>
      <c r="I63" s="180"/>
      <c r="J63" s="180"/>
      <c r="K63" s="180">
        <f>'将来負担比率（分子）の構造'!L$44</f>
        <v>58</v>
      </c>
      <c r="L63" s="180"/>
      <c r="M63" s="180"/>
      <c r="N63" s="180">
        <f>'将来負担比率（分子）の構造'!M$44</f>
        <v>50</v>
      </c>
      <c r="O63" s="180"/>
      <c r="P63" s="180"/>
    </row>
    <row r="64" spans="1:16" x14ac:dyDescent="0.15">
      <c r="A64" s="180" t="s">
        <v>32</v>
      </c>
      <c r="B64" s="180">
        <f>'将来負担比率（分子）の構造'!I$43</f>
        <v>1544</v>
      </c>
      <c r="C64" s="180"/>
      <c r="D64" s="180"/>
      <c r="E64" s="180">
        <f>'将来負担比率（分子）の構造'!J$43</f>
        <v>1333</v>
      </c>
      <c r="F64" s="180"/>
      <c r="G64" s="180"/>
      <c r="H64" s="180">
        <f>'将来負担比率（分子）の構造'!K$43</f>
        <v>1208</v>
      </c>
      <c r="I64" s="180"/>
      <c r="J64" s="180"/>
      <c r="K64" s="180">
        <f>'将来負担比率（分子）の構造'!L$43</f>
        <v>1030</v>
      </c>
      <c r="L64" s="180"/>
      <c r="M64" s="180"/>
      <c r="N64" s="180">
        <f>'将来負担比率（分子）の構造'!M$43</f>
        <v>896</v>
      </c>
      <c r="O64" s="180"/>
      <c r="P64" s="180"/>
    </row>
    <row r="65" spans="1:16" x14ac:dyDescent="0.15">
      <c r="A65" s="180" t="s">
        <v>31</v>
      </c>
      <c r="B65" s="180">
        <f>'将来負担比率（分子）の構造'!I$42</f>
        <v>96</v>
      </c>
      <c r="C65" s="180"/>
      <c r="D65" s="180"/>
      <c r="E65" s="180">
        <f>'将来負担比率（分子）の構造'!J$42</f>
        <v>84</v>
      </c>
      <c r="F65" s="180"/>
      <c r="G65" s="180"/>
      <c r="H65" s="180">
        <f>'将来負担比率（分子）の構造'!K$42</f>
        <v>72</v>
      </c>
      <c r="I65" s="180"/>
      <c r="J65" s="180"/>
      <c r="K65" s="180">
        <f>'将来負担比率（分子）の構造'!L$42</f>
        <v>60</v>
      </c>
      <c r="L65" s="180"/>
      <c r="M65" s="180"/>
      <c r="N65" s="180">
        <f>'将来負担比率（分子）の構造'!M$42</f>
        <v>48</v>
      </c>
      <c r="O65" s="180"/>
      <c r="P65" s="180"/>
    </row>
    <row r="66" spans="1:16" x14ac:dyDescent="0.15">
      <c r="A66" s="180" t="s">
        <v>30</v>
      </c>
      <c r="B66" s="180">
        <f>'将来負担比率（分子）の構造'!I$41</f>
        <v>2855</v>
      </c>
      <c r="C66" s="180"/>
      <c r="D66" s="180"/>
      <c r="E66" s="180">
        <f>'将来負担比率（分子）の構造'!J$41</f>
        <v>2655</v>
      </c>
      <c r="F66" s="180"/>
      <c r="G66" s="180"/>
      <c r="H66" s="180">
        <f>'将来負担比率（分子）の構造'!K$41</f>
        <v>2451</v>
      </c>
      <c r="I66" s="180"/>
      <c r="J66" s="180"/>
      <c r="K66" s="180">
        <f>'将来負担比率（分子）の構造'!L$41</f>
        <v>2239</v>
      </c>
      <c r="L66" s="180"/>
      <c r="M66" s="180"/>
      <c r="N66" s="180">
        <f>'将来負担比率（分子）の構造'!M$41</f>
        <v>2025</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3366</v>
      </c>
      <c r="C72" s="184">
        <f>基金残高に係る経年分析!G55</f>
        <v>3272</v>
      </c>
      <c r="D72" s="184">
        <f>基金残高に係る経年分析!H55</f>
        <v>3238</v>
      </c>
    </row>
    <row r="73" spans="1:16" x14ac:dyDescent="0.15">
      <c r="A73" s="183" t="s">
        <v>77</v>
      </c>
      <c r="B73" s="184">
        <f>基金残高に係る経年分析!F56</f>
        <v>1</v>
      </c>
      <c r="C73" s="184">
        <f>基金残高に係る経年分析!G56</f>
        <v>1</v>
      </c>
      <c r="D73" s="184">
        <f>基金残高に係る経年分析!H56</f>
        <v>1</v>
      </c>
    </row>
    <row r="74" spans="1:16" x14ac:dyDescent="0.15">
      <c r="A74" s="183" t="s">
        <v>78</v>
      </c>
      <c r="B74" s="184">
        <f>基金残高に係る経年分析!F57</f>
        <v>51707</v>
      </c>
      <c r="C74" s="184">
        <f>基金残高に係る経年分析!G57</f>
        <v>57152</v>
      </c>
      <c r="D74" s="184">
        <f>基金残高に係る経年分析!H57</f>
        <v>60390</v>
      </c>
    </row>
  </sheetData>
  <sheetProtection algorithmName="SHA-512" hashValue="mSvZLk99EM1BCbGYM4GTkWsqu+hHN4OaepL7QjC5YXZ5BYnwsPWX/RU9XbGfBakE33BJtGsUnldnpn4tGthGIQ==" saltValue="8WE8Z9RtyAZ+rtudH6mY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AZ36" sqref="AZ36:BF36"/>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1097704</v>
      </c>
      <c r="S5" s="689"/>
      <c r="T5" s="689"/>
      <c r="U5" s="689"/>
      <c r="V5" s="689"/>
      <c r="W5" s="689"/>
      <c r="X5" s="689"/>
      <c r="Y5" s="735"/>
      <c r="Z5" s="753">
        <v>5</v>
      </c>
      <c r="AA5" s="753"/>
      <c r="AB5" s="753"/>
      <c r="AC5" s="753"/>
      <c r="AD5" s="754">
        <v>1097704</v>
      </c>
      <c r="AE5" s="754"/>
      <c r="AF5" s="754"/>
      <c r="AG5" s="754"/>
      <c r="AH5" s="754"/>
      <c r="AI5" s="754"/>
      <c r="AJ5" s="754"/>
      <c r="AK5" s="754"/>
      <c r="AL5" s="736">
        <v>61</v>
      </c>
      <c r="AM5" s="705"/>
      <c r="AN5" s="705"/>
      <c r="AO5" s="737"/>
      <c r="AP5" s="722" t="s">
        <v>229</v>
      </c>
      <c r="AQ5" s="723"/>
      <c r="AR5" s="723"/>
      <c r="AS5" s="723"/>
      <c r="AT5" s="723"/>
      <c r="AU5" s="723"/>
      <c r="AV5" s="723"/>
      <c r="AW5" s="723"/>
      <c r="AX5" s="723"/>
      <c r="AY5" s="723"/>
      <c r="AZ5" s="723"/>
      <c r="BA5" s="723"/>
      <c r="BB5" s="723"/>
      <c r="BC5" s="723"/>
      <c r="BD5" s="723"/>
      <c r="BE5" s="723"/>
      <c r="BF5" s="724"/>
      <c r="BG5" s="623">
        <v>1097704</v>
      </c>
      <c r="BH5" s="626"/>
      <c r="BI5" s="626"/>
      <c r="BJ5" s="626"/>
      <c r="BK5" s="626"/>
      <c r="BL5" s="626"/>
      <c r="BM5" s="626"/>
      <c r="BN5" s="627"/>
      <c r="BO5" s="685">
        <v>100</v>
      </c>
      <c r="BP5" s="685"/>
      <c r="BQ5" s="685"/>
      <c r="BR5" s="685"/>
      <c r="BS5" s="686" t="s">
        <v>230</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222</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x14ac:dyDescent="0.15">
      <c r="B6" s="620" t="s">
        <v>234</v>
      </c>
      <c r="C6" s="621"/>
      <c r="D6" s="621"/>
      <c r="E6" s="621"/>
      <c r="F6" s="621"/>
      <c r="G6" s="621"/>
      <c r="H6" s="621"/>
      <c r="I6" s="621"/>
      <c r="J6" s="621"/>
      <c r="K6" s="621"/>
      <c r="L6" s="621"/>
      <c r="M6" s="621"/>
      <c r="N6" s="621"/>
      <c r="O6" s="621"/>
      <c r="P6" s="621"/>
      <c r="Q6" s="622"/>
      <c r="R6" s="623">
        <v>40171</v>
      </c>
      <c r="S6" s="626"/>
      <c r="T6" s="626"/>
      <c r="U6" s="626"/>
      <c r="V6" s="626"/>
      <c r="W6" s="626"/>
      <c r="X6" s="626"/>
      <c r="Y6" s="627"/>
      <c r="Z6" s="685">
        <v>0.2</v>
      </c>
      <c r="AA6" s="685"/>
      <c r="AB6" s="685"/>
      <c r="AC6" s="685"/>
      <c r="AD6" s="686">
        <v>40171</v>
      </c>
      <c r="AE6" s="686"/>
      <c r="AF6" s="686"/>
      <c r="AG6" s="686"/>
      <c r="AH6" s="686"/>
      <c r="AI6" s="686"/>
      <c r="AJ6" s="686"/>
      <c r="AK6" s="686"/>
      <c r="AL6" s="628">
        <v>2.2000000000000002</v>
      </c>
      <c r="AM6" s="629"/>
      <c r="AN6" s="629"/>
      <c r="AO6" s="687"/>
      <c r="AP6" s="620" t="s">
        <v>235</v>
      </c>
      <c r="AQ6" s="621"/>
      <c r="AR6" s="621"/>
      <c r="AS6" s="621"/>
      <c r="AT6" s="621"/>
      <c r="AU6" s="621"/>
      <c r="AV6" s="621"/>
      <c r="AW6" s="621"/>
      <c r="AX6" s="621"/>
      <c r="AY6" s="621"/>
      <c r="AZ6" s="621"/>
      <c r="BA6" s="621"/>
      <c r="BB6" s="621"/>
      <c r="BC6" s="621"/>
      <c r="BD6" s="621"/>
      <c r="BE6" s="621"/>
      <c r="BF6" s="622"/>
      <c r="BG6" s="623">
        <v>1097704</v>
      </c>
      <c r="BH6" s="626"/>
      <c r="BI6" s="626"/>
      <c r="BJ6" s="626"/>
      <c r="BK6" s="626"/>
      <c r="BL6" s="626"/>
      <c r="BM6" s="626"/>
      <c r="BN6" s="627"/>
      <c r="BO6" s="685">
        <v>100</v>
      </c>
      <c r="BP6" s="685"/>
      <c r="BQ6" s="685"/>
      <c r="BR6" s="685"/>
      <c r="BS6" s="686" t="s">
        <v>230</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58803</v>
      </c>
      <c r="CS6" s="626"/>
      <c r="CT6" s="626"/>
      <c r="CU6" s="626"/>
      <c r="CV6" s="626"/>
      <c r="CW6" s="626"/>
      <c r="CX6" s="626"/>
      <c r="CY6" s="627"/>
      <c r="CZ6" s="736">
        <v>0.3</v>
      </c>
      <c r="DA6" s="705"/>
      <c r="DB6" s="705"/>
      <c r="DC6" s="739"/>
      <c r="DD6" s="631" t="s">
        <v>230</v>
      </c>
      <c r="DE6" s="626"/>
      <c r="DF6" s="626"/>
      <c r="DG6" s="626"/>
      <c r="DH6" s="626"/>
      <c r="DI6" s="626"/>
      <c r="DJ6" s="626"/>
      <c r="DK6" s="626"/>
      <c r="DL6" s="626"/>
      <c r="DM6" s="626"/>
      <c r="DN6" s="626"/>
      <c r="DO6" s="626"/>
      <c r="DP6" s="627"/>
      <c r="DQ6" s="631">
        <v>42536</v>
      </c>
      <c r="DR6" s="626"/>
      <c r="DS6" s="626"/>
      <c r="DT6" s="626"/>
      <c r="DU6" s="626"/>
      <c r="DV6" s="626"/>
      <c r="DW6" s="626"/>
      <c r="DX6" s="626"/>
      <c r="DY6" s="626"/>
      <c r="DZ6" s="626"/>
      <c r="EA6" s="626"/>
      <c r="EB6" s="626"/>
      <c r="EC6" s="666"/>
    </row>
    <row r="7" spans="2:143" ht="11.25" customHeight="1" x14ac:dyDescent="0.15">
      <c r="B7" s="620" t="s">
        <v>237</v>
      </c>
      <c r="C7" s="621"/>
      <c r="D7" s="621"/>
      <c r="E7" s="621"/>
      <c r="F7" s="621"/>
      <c r="G7" s="621"/>
      <c r="H7" s="621"/>
      <c r="I7" s="621"/>
      <c r="J7" s="621"/>
      <c r="K7" s="621"/>
      <c r="L7" s="621"/>
      <c r="M7" s="621"/>
      <c r="N7" s="621"/>
      <c r="O7" s="621"/>
      <c r="P7" s="621"/>
      <c r="Q7" s="622"/>
      <c r="R7" s="623">
        <v>493</v>
      </c>
      <c r="S7" s="626"/>
      <c r="T7" s="626"/>
      <c r="U7" s="626"/>
      <c r="V7" s="626"/>
      <c r="W7" s="626"/>
      <c r="X7" s="626"/>
      <c r="Y7" s="627"/>
      <c r="Z7" s="685">
        <v>0</v>
      </c>
      <c r="AA7" s="685"/>
      <c r="AB7" s="685"/>
      <c r="AC7" s="685"/>
      <c r="AD7" s="686">
        <v>493</v>
      </c>
      <c r="AE7" s="686"/>
      <c r="AF7" s="686"/>
      <c r="AG7" s="686"/>
      <c r="AH7" s="686"/>
      <c r="AI7" s="686"/>
      <c r="AJ7" s="686"/>
      <c r="AK7" s="686"/>
      <c r="AL7" s="628">
        <v>0</v>
      </c>
      <c r="AM7" s="629"/>
      <c r="AN7" s="629"/>
      <c r="AO7" s="687"/>
      <c r="AP7" s="620" t="s">
        <v>238</v>
      </c>
      <c r="AQ7" s="621"/>
      <c r="AR7" s="621"/>
      <c r="AS7" s="621"/>
      <c r="AT7" s="621"/>
      <c r="AU7" s="621"/>
      <c r="AV7" s="621"/>
      <c r="AW7" s="621"/>
      <c r="AX7" s="621"/>
      <c r="AY7" s="621"/>
      <c r="AZ7" s="621"/>
      <c r="BA7" s="621"/>
      <c r="BB7" s="621"/>
      <c r="BC7" s="621"/>
      <c r="BD7" s="621"/>
      <c r="BE7" s="621"/>
      <c r="BF7" s="622"/>
      <c r="BG7" s="623">
        <v>149907</v>
      </c>
      <c r="BH7" s="626"/>
      <c r="BI7" s="626"/>
      <c r="BJ7" s="626"/>
      <c r="BK7" s="626"/>
      <c r="BL7" s="626"/>
      <c r="BM7" s="626"/>
      <c r="BN7" s="627"/>
      <c r="BO7" s="685">
        <v>13.7</v>
      </c>
      <c r="BP7" s="685"/>
      <c r="BQ7" s="685"/>
      <c r="BR7" s="685"/>
      <c r="BS7" s="686" t="s">
        <v>230</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13598542</v>
      </c>
      <c r="CS7" s="626"/>
      <c r="CT7" s="626"/>
      <c r="CU7" s="626"/>
      <c r="CV7" s="626"/>
      <c r="CW7" s="626"/>
      <c r="CX7" s="626"/>
      <c r="CY7" s="627"/>
      <c r="CZ7" s="685">
        <v>65.7</v>
      </c>
      <c r="DA7" s="685"/>
      <c r="DB7" s="685"/>
      <c r="DC7" s="685"/>
      <c r="DD7" s="631">
        <v>3967101</v>
      </c>
      <c r="DE7" s="626"/>
      <c r="DF7" s="626"/>
      <c r="DG7" s="626"/>
      <c r="DH7" s="626"/>
      <c r="DI7" s="626"/>
      <c r="DJ7" s="626"/>
      <c r="DK7" s="626"/>
      <c r="DL7" s="626"/>
      <c r="DM7" s="626"/>
      <c r="DN7" s="626"/>
      <c r="DO7" s="626"/>
      <c r="DP7" s="627"/>
      <c r="DQ7" s="631">
        <v>2809330</v>
      </c>
      <c r="DR7" s="626"/>
      <c r="DS7" s="626"/>
      <c r="DT7" s="626"/>
      <c r="DU7" s="626"/>
      <c r="DV7" s="626"/>
      <c r="DW7" s="626"/>
      <c r="DX7" s="626"/>
      <c r="DY7" s="626"/>
      <c r="DZ7" s="626"/>
      <c r="EA7" s="626"/>
      <c r="EB7" s="626"/>
      <c r="EC7" s="666"/>
    </row>
    <row r="8" spans="2:143" ht="11.25" customHeight="1" x14ac:dyDescent="0.15">
      <c r="B8" s="620" t="s">
        <v>240</v>
      </c>
      <c r="C8" s="621"/>
      <c r="D8" s="621"/>
      <c r="E8" s="621"/>
      <c r="F8" s="621"/>
      <c r="G8" s="621"/>
      <c r="H8" s="621"/>
      <c r="I8" s="621"/>
      <c r="J8" s="621"/>
      <c r="K8" s="621"/>
      <c r="L8" s="621"/>
      <c r="M8" s="621"/>
      <c r="N8" s="621"/>
      <c r="O8" s="621"/>
      <c r="P8" s="621"/>
      <c r="Q8" s="622"/>
      <c r="R8" s="623">
        <v>877</v>
      </c>
      <c r="S8" s="626"/>
      <c r="T8" s="626"/>
      <c r="U8" s="626"/>
      <c r="V8" s="626"/>
      <c r="W8" s="626"/>
      <c r="X8" s="626"/>
      <c r="Y8" s="627"/>
      <c r="Z8" s="685">
        <v>0</v>
      </c>
      <c r="AA8" s="685"/>
      <c r="AB8" s="685"/>
      <c r="AC8" s="685"/>
      <c r="AD8" s="686">
        <v>877</v>
      </c>
      <c r="AE8" s="686"/>
      <c r="AF8" s="686"/>
      <c r="AG8" s="686"/>
      <c r="AH8" s="686"/>
      <c r="AI8" s="686"/>
      <c r="AJ8" s="686"/>
      <c r="AK8" s="686"/>
      <c r="AL8" s="628">
        <v>0</v>
      </c>
      <c r="AM8" s="629"/>
      <c r="AN8" s="629"/>
      <c r="AO8" s="687"/>
      <c r="AP8" s="620" t="s">
        <v>241</v>
      </c>
      <c r="AQ8" s="621"/>
      <c r="AR8" s="621"/>
      <c r="AS8" s="621"/>
      <c r="AT8" s="621"/>
      <c r="AU8" s="621"/>
      <c r="AV8" s="621"/>
      <c r="AW8" s="621"/>
      <c r="AX8" s="621"/>
      <c r="AY8" s="621"/>
      <c r="AZ8" s="621"/>
      <c r="BA8" s="621"/>
      <c r="BB8" s="621"/>
      <c r="BC8" s="621"/>
      <c r="BD8" s="621"/>
      <c r="BE8" s="621"/>
      <c r="BF8" s="622"/>
      <c r="BG8" s="623">
        <v>751</v>
      </c>
      <c r="BH8" s="626"/>
      <c r="BI8" s="626"/>
      <c r="BJ8" s="626"/>
      <c r="BK8" s="626"/>
      <c r="BL8" s="626"/>
      <c r="BM8" s="626"/>
      <c r="BN8" s="627"/>
      <c r="BO8" s="685">
        <v>0.1</v>
      </c>
      <c r="BP8" s="685"/>
      <c r="BQ8" s="685"/>
      <c r="BR8" s="685"/>
      <c r="BS8" s="631" t="s">
        <v>128</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2758050</v>
      </c>
      <c r="CS8" s="626"/>
      <c r="CT8" s="626"/>
      <c r="CU8" s="626"/>
      <c r="CV8" s="626"/>
      <c r="CW8" s="626"/>
      <c r="CX8" s="626"/>
      <c r="CY8" s="627"/>
      <c r="CZ8" s="685">
        <v>13.3</v>
      </c>
      <c r="DA8" s="685"/>
      <c r="DB8" s="685"/>
      <c r="DC8" s="685"/>
      <c r="DD8" s="631">
        <v>1825</v>
      </c>
      <c r="DE8" s="626"/>
      <c r="DF8" s="626"/>
      <c r="DG8" s="626"/>
      <c r="DH8" s="626"/>
      <c r="DI8" s="626"/>
      <c r="DJ8" s="626"/>
      <c r="DK8" s="626"/>
      <c r="DL8" s="626"/>
      <c r="DM8" s="626"/>
      <c r="DN8" s="626"/>
      <c r="DO8" s="626"/>
      <c r="DP8" s="627"/>
      <c r="DQ8" s="631">
        <v>946470</v>
      </c>
      <c r="DR8" s="626"/>
      <c r="DS8" s="626"/>
      <c r="DT8" s="626"/>
      <c r="DU8" s="626"/>
      <c r="DV8" s="626"/>
      <c r="DW8" s="626"/>
      <c r="DX8" s="626"/>
      <c r="DY8" s="626"/>
      <c r="DZ8" s="626"/>
      <c r="EA8" s="626"/>
      <c r="EB8" s="626"/>
      <c r="EC8" s="666"/>
    </row>
    <row r="9" spans="2:143" ht="11.25" customHeight="1" x14ac:dyDescent="0.15">
      <c r="B9" s="620" t="s">
        <v>243</v>
      </c>
      <c r="C9" s="621"/>
      <c r="D9" s="621"/>
      <c r="E9" s="621"/>
      <c r="F9" s="621"/>
      <c r="G9" s="621"/>
      <c r="H9" s="621"/>
      <c r="I9" s="621"/>
      <c r="J9" s="621"/>
      <c r="K9" s="621"/>
      <c r="L9" s="621"/>
      <c r="M9" s="621"/>
      <c r="N9" s="621"/>
      <c r="O9" s="621"/>
      <c r="P9" s="621"/>
      <c r="Q9" s="622"/>
      <c r="R9" s="623">
        <v>683</v>
      </c>
      <c r="S9" s="626"/>
      <c r="T9" s="626"/>
      <c r="U9" s="626"/>
      <c r="V9" s="626"/>
      <c r="W9" s="626"/>
      <c r="X9" s="626"/>
      <c r="Y9" s="627"/>
      <c r="Z9" s="685">
        <v>0</v>
      </c>
      <c r="AA9" s="685"/>
      <c r="AB9" s="685"/>
      <c r="AC9" s="685"/>
      <c r="AD9" s="686">
        <v>683</v>
      </c>
      <c r="AE9" s="686"/>
      <c r="AF9" s="686"/>
      <c r="AG9" s="686"/>
      <c r="AH9" s="686"/>
      <c r="AI9" s="686"/>
      <c r="AJ9" s="686"/>
      <c r="AK9" s="686"/>
      <c r="AL9" s="628">
        <v>0</v>
      </c>
      <c r="AM9" s="629"/>
      <c r="AN9" s="629"/>
      <c r="AO9" s="687"/>
      <c r="AP9" s="620" t="s">
        <v>244</v>
      </c>
      <c r="AQ9" s="621"/>
      <c r="AR9" s="621"/>
      <c r="AS9" s="621"/>
      <c r="AT9" s="621"/>
      <c r="AU9" s="621"/>
      <c r="AV9" s="621"/>
      <c r="AW9" s="621"/>
      <c r="AX9" s="621"/>
      <c r="AY9" s="621"/>
      <c r="AZ9" s="621"/>
      <c r="BA9" s="621"/>
      <c r="BB9" s="621"/>
      <c r="BC9" s="621"/>
      <c r="BD9" s="621"/>
      <c r="BE9" s="621"/>
      <c r="BF9" s="622"/>
      <c r="BG9" s="623">
        <v>84431</v>
      </c>
      <c r="BH9" s="626"/>
      <c r="BI9" s="626"/>
      <c r="BJ9" s="626"/>
      <c r="BK9" s="626"/>
      <c r="BL9" s="626"/>
      <c r="BM9" s="626"/>
      <c r="BN9" s="627"/>
      <c r="BO9" s="685">
        <v>7.7</v>
      </c>
      <c r="BP9" s="685"/>
      <c r="BQ9" s="685"/>
      <c r="BR9" s="685"/>
      <c r="BS9" s="631" t="s">
        <v>230</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744710</v>
      </c>
      <c r="CS9" s="626"/>
      <c r="CT9" s="626"/>
      <c r="CU9" s="626"/>
      <c r="CV9" s="626"/>
      <c r="CW9" s="626"/>
      <c r="CX9" s="626"/>
      <c r="CY9" s="627"/>
      <c r="CZ9" s="685">
        <v>3.6</v>
      </c>
      <c r="DA9" s="685"/>
      <c r="DB9" s="685"/>
      <c r="DC9" s="685"/>
      <c r="DD9" s="631" t="s">
        <v>230</v>
      </c>
      <c r="DE9" s="626"/>
      <c r="DF9" s="626"/>
      <c r="DG9" s="626"/>
      <c r="DH9" s="626"/>
      <c r="DI9" s="626"/>
      <c r="DJ9" s="626"/>
      <c r="DK9" s="626"/>
      <c r="DL9" s="626"/>
      <c r="DM9" s="626"/>
      <c r="DN9" s="626"/>
      <c r="DO9" s="626"/>
      <c r="DP9" s="627"/>
      <c r="DQ9" s="631">
        <v>194440</v>
      </c>
      <c r="DR9" s="626"/>
      <c r="DS9" s="626"/>
      <c r="DT9" s="626"/>
      <c r="DU9" s="626"/>
      <c r="DV9" s="626"/>
      <c r="DW9" s="626"/>
      <c r="DX9" s="626"/>
      <c r="DY9" s="626"/>
      <c r="DZ9" s="626"/>
      <c r="EA9" s="626"/>
      <c r="EB9" s="626"/>
      <c r="EC9" s="666"/>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230</v>
      </c>
      <c r="S10" s="626"/>
      <c r="T10" s="626"/>
      <c r="U10" s="626"/>
      <c r="V10" s="626"/>
      <c r="W10" s="626"/>
      <c r="X10" s="626"/>
      <c r="Y10" s="627"/>
      <c r="Z10" s="685" t="s">
        <v>230</v>
      </c>
      <c r="AA10" s="685"/>
      <c r="AB10" s="685"/>
      <c r="AC10" s="685"/>
      <c r="AD10" s="686" t="s">
        <v>128</v>
      </c>
      <c r="AE10" s="686"/>
      <c r="AF10" s="686"/>
      <c r="AG10" s="686"/>
      <c r="AH10" s="686"/>
      <c r="AI10" s="686"/>
      <c r="AJ10" s="686"/>
      <c r="AK10" s="686"/>
      <c r="AL10" s="628" t="s">
        <v>230</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12342</v>
      </c>
      <c r="BH10" s="626"/>
      <c r="BI10" s="626"/>
      <c r="BJ10" s="626"/>
      <c r="BK10" s="626"/>
      <c r="BL10" s="626"/>
      <c r="BM10" s="626"/>
      <c r="BN10" s="627"/>
      <c r="BO10" s="685">
        <v>1.1000000000000001</v>
      </c>
      <c r="BP10" s="685"/>
      <c r="BQ10" s="685"/>
      <c r="BR10" s="685"/>
      <c r="BS10" s="631" t="s">
        <v>230</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4</v>
      </c>
      <c r="CS10" s="626"/>
      <c r="CT10" s="626"/>
      <c r="CU10" s="626"/>
      <c r="CV10" s="626"/>
      <c r="CW10" s="626"/>
      <c r="CX10" s="626"/>
      <c r="CY10" s="627"/>
      <c r="CZ10" s="685">
        <v>0</v>
      </c>
      <c r="DA10" s="685"/>
      <c r="DB10" s="685"/>
      <c r="DC10" s="685"/>
      <c r="DD10" s="631" t="s">
        <v>128</v>
      </c>
      <c r="DE10" s="626"/>
      <c r="DF10" s="626"/>
      <c r="DG10" s="626"/>
      <c r="DH10" s="626"/>
      <c r="DI10" s="626"/>
      <c r="DJ10" s="626"/>
      <c r="DK10" s="626"/>
      <c r="DL10" s="626"/>
      <c r="DM10" s="626"/>
      <c r="DN10" s="626"/>
      <c r="DO10" s="626"/>
      <c r="DP10" s="627"/>
      <c r="DQ10" s="631">
        <v>4</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230</v>
      </c>
      <c r="S11" s="626"/>
      <c r="T11" s="626"/>
      <c r="U11" s="626"/>
      <c r="V11" s="626"/>
      <c r="W11" s="626"/>
      <c r="X11" s="626"/>
      <c r="Y11" s="627"/>
      <c r="Z11" s="685" t="s">
        <v>230</v>
      </c>
      <c r="AA11" s="685"/>
      <c r="AB11" s="685"/>
      <c r="AC11" s="685"/>
      <c r="AD11" s="686" t="s">
        <v>230</v>
      </c>
      <c r="AE11" s="686"/>
      <c r="AF11" s="686"/>
      <c r="AG11" s="686"/>
      <c r="AH11" s="686"/>
      <c r="AI11" s="686"/>
      <c r="AJ11" s="686"/>
      <c r="AK11" s="686"/>
      <c r="AL11" s="628" t="s">
        <v>230</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52383</v>
      </c>
      <c r="BH11" s="626"/>
      <c r="BI11" s="626"/>
      <c r="BJ11" s="626"/>
      <c r="BK11" s="626"/>
      <c r="BL11" s="626"/>
      <c r="BM11" s="626"/>
      <c r="BN11" s="627"/>
      <c r="BO11" s="685">
        <v>4.8</v>
      </c>
      <c r="BP11" s="685"/>
      <c r="BQ11" s="685"/>
      <c r="BR11" s="685"/>
      <c r="BS11" s="631" t="s">
        <v>230</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77024</v>
      </c>
      <c r="CS11" s="626"/>
      <c r="CT11" s="626"/>
      <c r="CU11" s="626"/>
      <c r="CV11" s="626"/>
      <c r="CW11" s="626"/>
      <c r="CX11" s="626"/>
      <c r="CY11" s="627"/>
      <c r="CZ11" s="685">
        <v>0.4</v>
      </c>
      <c r="DA11" s="685"/>
      <c r="DB11" s="685"/>
      <c r="DC11" s="685"/>
      <c r="DD11" s="631">
        <v>4661</v>
      </c>
      <c r="DE11" s="626"/>
      <c r="DF11" s="626"/>
      <c r="DG11" s="626"/>
      <c r="DH11" s="626"/>
      <c r="DI11" s="626"/>
      <c r="DJ11" s="626"/>
      <c r="DK11" s="626"/>
      <c r="DL11" s="626"/>
      <c r="DM11" s="626"/>
      <c r="DN11" s="626"/>
      <c r="DO11" s="626"/>
      <c r="DP11" s="627"/>
      <c r="DQ11" s="631">
        <v>39234</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110175</v>
      </c>
      <c r="S12" s="626"/>
      <c r="T12" s="626"/>
      <c r="U12" s="626"/>
      <c r="V12" s="626"/>
      <c r="W12" s="626"/>
      <c r="X12" s="626"/>
      <c r="Y12" s="627"/>
      <c r="Z12" s="685">
        <v>0.5</v>
      </c>
      <c r="AA12" s="685"/>
      <c r="AB12" s="685"/>
      <c r="AC12" s="685"/>
      <c r="AD12" s="686">
        <v>110175</v>
      </c>
      <c r="AE12" s="686"/>
      <c r="AF12" s="686"/>
      <c r="AG12" s="686"/>
      <c r="AH12" s="686"/>
      <c r="AI12" s="686"/>
      <c r="AJ12" s="686"/>
      <c r="AK12" s="686"/>
      <c r="AL12" s="628">
        <v>6.1</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941326</v>
      </c>
      <c r="BH12" s="626"/>
      <c r="BI12" s="626"/>
      <c r="BJ12" s="626"/>
      <c r="BK12" s="626"/>
      <c r="BL12" s="626"/>
      <c r="BM12" s="626"/>
      <c r="BN12" s="627"/>
      <c r="BO12" s="685">
        <v>85.8</v>
      </c>
      <c r="BP12" s="685"/>
      <c r="BQ12" s="685"/>
      <c r="BR12" s="685"/>
      <c r="BS12" s="631" t="s">
        <v>128</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111870</v>
      </c>
      <c r="CS12" s="626"/>
      <c r="CT12" s="626"/>
      <c r="CU12" s="626"/>
      <c r="CV12" s="626"/>
      <c r="CW12" s="626"/>
      <c r="CX12" s="626"/>
      <c r="CY12" s="627"/>
      <c r="CZ12" s="685">
        <v>0.5</v>
      </c>
      <c r="DA12" s="685"/>
      <c r="DB12" s="685"/>
      <c r="DC12" s="685"/>
      <c r="DD12" s="631" t="s">
        <v>128</v>
      </c>
      <c r="DE12" s="626"/>
      <c r="DF12" s="626"/>
      <c r="DG12" s="626"/>
      <c r="DH12" s="626"/>
      <c r="DI12" s="626"/>
      <c r="DJ12" s="626"/>
      <c r="DK12" s="626"/>
      <c r="DL12" s="626"/>
      <c r="DM12" s="626"/>
      <c r="DN12" s="626"/>
      <c r="DO12" s="626"/>
      <c r="DP12" s="627"/>
      <c r="DQ12" s="631">
        <v>58088</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230</v>
      </c>
      <c r="S13" s="626"/>
      <c r="T13" s="626"/>
      <c r="U13" s="626"/>
      <c r="V13" s="626"/>
      <c r="W13" s="626"/>
      <c r="X13" s="626"/>
      <c r="Y13" s="627"/>
      <c r="Z13" s="685" t="s">
        <v>128</v>
      </c>
      <c r="AA13" s="685"/>
      <c r="AB13" s="685"/>
      <c r="AC13" s="685"/>
      <c r="AD13" s="686" t="s">
        <v>230</v>
      </c>
      <c r="AE13" s="686"/>
      <c r="AF13" s="686"/>
      <c r="AG13" s="686"/>
      <c r="AH13" s="686"/>
      <c r="AI13" s="686"/>
      <c r="AJ13" s="686"/>
      <c r="AK13" s="686"/>
      <c r="AL13" s="628" t="s">
        <v>128</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940659</v>
      </c>
      <c r="BH13" s="626"/>
      <c r="BI13" s="626"/>
      <c r="BJ13" s="626"/>
      <c r="BK13" s="626"/>
      <c r="BL13" s="626"/>
      <c r="BM13" s="626"/>
      <c r="BN13" s="627"/>
      <c r="BO13" s="685">
        <v>85.7</v>
      </c>
      <c r="BP13" s="685"/>
      <c r="BQ13" s="685"/>
      <c r="BR13" s="685"/>
      <c r="BS13" s="631" t="s">
        <v>128</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2063432</v>
      </c>
      <c r="CS13" s="626"/>
      <c r="CT13" s="626"/>
      <c r="CU13" s="626"/>
      <c r="CV13" s="626"/>
      <c r="CW13" s="626"/>
      <c r="CX13" s="626"/>
      <c r="CY13" s="627"/>
      <c r="CZ13" s="685">
        <v>10</v>
      </c>
      <c r="DA13" s="685"/>
      <c r="DB13" s="685"/>
      <c r="DC13" s="685"/>
      <c r="DD13" s="631">
        <v>1712413</v>
      </c>
      <c r="DE13" s="626"/>
      <c r="DF13" s="626"/>
      <c r="DG13" s="626"/>
      <c r="DH13" s="626"/>
      <c r="DI13" s="626"/>
      <c r="DJ13" s="626"/>
      <c r="DK13" s="626"/>
      <c r="DL13" s="626"/>
      <c r="DM13" s="626"/>
      <c r="DN13" s="626"/>
      <c r="DO13" s="626"/>
      <c r="DP13" s="627"/>
      <c r="DQ13" s="631">
        <v>290473</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230</v>
      </c>
      <c r="AA14" s="685"/>
      <c r="AB14" s="685"/>
      <c r="AC14" s="685"/>
      <c r="AD14" s="686" t="s">
        <v>230</v>
      </c>
      <c r="AE14" s="686"/>
      <c r="AF14" s="686"/>
      <c r="AG14" s="686"/>
      <c r="AH14" s="686"/>
      <c r="AI14" s="686"/>
      <c r="AJ14" s="686"/>
      <c r="AK14" s="686"/>
      <c r="AL14" s="628" t="s">
        <v>230</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6471</v>
      </c>
      <c r="BH14" s="626"/>
      <c r="BI14" s="626"/>
      <c r="BJ14" s="626"/>
      <c r="BK14" s="626"/>
      <c r="BL14" s="626"/>
      <c r="BM14" s="626"/>
      <c r="BN14" s="627"/>
      <c r="BO14" s="685">
        <v>0.6</v>
      </c>
      <c r="BP14" s="685"/>
      <c r="BQ14" s="685"/>
      <c r="BR14" s="685"/>
      <c r="BS14" s="631" t="s">
        <v>128</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185925</v>
      </c>
      <c r="CS14" s="626"/>
      <c r="CT14" s="626"/>
      <c r="CU14" s="626"/>
      <c r="CV14" s="626"/>
      <c r="CW14" s="626"/>
      <c r="CX14" s="626"/>
      <c r="CY14" s="627"/>
      <c r="CZ14" s="685">
        <v>0.9</v>
      </c>
      <c r="DA14" s="685"/>
      <c r="DB14" s="685"/>
      <c r="DC14" s="685"/>
      <c r="DD14" s="631">
        <v>6367</v>
      </c>
      <c r="DE14" s="626"/>
      <c r="DF14" s="626"/>
      <c r="DG14" s="626"/>
      <c r="DH14" s="626"/>
      <c r="DI14" s="626"/>
      <c r="DJ14" s="626"/>
      <c r="DK14" s="626"/>
      <c r="DL14" s="626"/>
      <c r="DM14" s="626"/>
      <c r="DN14" s="626"/>
      <c r="DO14" s="626"/>
      <c r="DP14" s="627"/>
      <c r="DQ14" s="631">
        <v>94944</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8976</v>
      </c>
      <c r="S15" s="626"/>
      <c r="T15" s="626"/>
      <c r="U15" s="626"/>
      <c r="V15" s="626"/>
      <c r="W15" s="626"/>
      <c r="X15" s="626"/>
      <c r="Y15" s="627"/>
      <c r="Z15" s="685">
        <v>0</v>
      </c>
      <c r="AA15" s="685"/>
      <c r="AB15" s="685"/>
      <c r="AC15" s="685"/>
      <c r="AD15" s="686">
        <v>8976</v>
      </c>
      <c r="AE15" s="686"/>
      <c r="AF15" s="686"/>
      <c r="AG15" s="686"/>
      <c r="AH15" s="686"/>
      <c r="AI15" s="686"/>
      <c r="AJ15" s="686"/>
      <c r="AK15" s="686"/>
      <c r="AL15" s="628">
        <v>0.5</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t="s">
        <v>230</v>
      </c>
      <c r="BH15" s="626"/>
      <c r="BI15" s="626"/>
      <c r="BJ15" s="626"/>
      <c r="BK15" s="626"/>
      <c r="BL15" s="626"/>
      <c r="BM15" s="626"/>
      <c r="BN15" s="627"/>
      <c r="BO15" s="685" t="s">
        <v>230</v>
      </c>
      <c r="BP15" s="685"/>
      <c r="BQ15" s="685"/>
      <c r="BR15" s="685"/>
      <c r="BS15" s="631" t="s">
        <v>128</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293650</v>
      </c>
      <c r="CS15" s="626"/>
      <c r="CT15" s="626"/>
      <c r="CU15" s="626"/>
      <c r="CV15" s="626"/>
      <c r="CW15" s="626"/>
      <c r="CX15" s="626"/>
      <c r="CY15" s="627"/>
      <c r="CZ15" s="685">
        <v>1.4</v>
      </c>
      <c r="DA15" s="685"/>
      <c r="DB15" s="685"/>
      <c r="DC15" s="685"/>
      <c r="DD15" s="631">
        <v>10823</v>
      </c>
      <c r="DE15" s="626"/>
      <c r="DF15" s="626"/>
      <c r="DG15" s="626"/>
      <c r="DH15" s="626"/>
      <c r="DI15" s="626"/>
      <c r="DJ15" s="626"/>
      <c r="DK15" s="626"/>
      <c r="DL15" s="626"/>
      <c r="DM15" s="626"/>
      <c r="DN15" s="626"/>
      <c r="DO15" s="626"/>
      <c r="DP15" s="627"/>
      <c r="DQ15" s="631">
        <v>99587</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230</v>
      </c>
      <c r="S16" s="626"/>
      <c r="T16" s="626"/>
      <c r="U16" s="626"/>
      <c r="V16" s="626"/>
      <c r="W16" s="626"/>
      <c r="X16" s="626"/>
      <c r="Y16" s="627"/>
      <c r="Z16" s="685" t="s">
        <v>230</v>
      </c>
      <c r="AA16" s="685"/>
      <c r="AB16" s="685"/>
      <c r="AC16" s="685"/>
      <c r="AD16" s="686" t="s">
        <v>230</v>
      </c>
      <c r="AE16" s="686"/>
      <c r="AF16" s="686"/>
      <c r="AG16" s="686"/>
      <c r="AH16" s="686"/>
      <c r="AI16" s="686"/>
      <c r="AJ16" s="686"/>
      <c r="AK16" s="686"/>
      <c r="AL16" s="628" t="s">
        <v>230</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230</v>
      </c>
      <c r="BP16" s="685"/>
      <c r="BQ16" s="685"/>
      <c r="BR16" s="685"/>
      <c r="BS16" s="631" t="s">
        <v>128</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506996</v>
      </c>
      <c r="CS16" s="626"/>
      <c r="CT16" s="626"/>
      <c r="CU16" s="626"/>
      <c r="CV16" s="626"/>
      <c r="CW16" s="626"/>
      <c r="CX16" s="626"/>
      <c r="CY16" s="627"/>
      <c r="CZ16" s="685">
        <v>2.4</v>
      </c>
      <c r="DA16" s="685"/>
      <c r="DB16" s="685"/>
      <c r="DC16" s="685"/>
      <c r="DD16" s="631" t="s">
        <v>230</v>
      </c>
      <c r="DE16" s="626"/>
      <c r="DF16" s="626"/>
      <c r="DG16" s="626"/>
      <c r="DH16" s="626"/>
      <c r="DI16" s="626"/>
      <c r="DJ16" s="626"/>
      <c r="DK16" s="626"/>
      <c r="DL16" s="626"/>
      <c r="DM16" s="626"/>
      <c r="DN16" s="626"/>
      <c r="DO16" s="626"/>
      <c r="DP16" s="627"/>
      <c r="DQ16" s="631">
        <v>186182</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1769</v>
      </c>
      <c r="S17" s="626"/>
      <c r="T17" s="626"/>
      <c r="U17" s="626"/>
      <c r="V17" s="626"/>
      <c r="W17" s="626"/>
      <c r="X17" s="626"/>
      <c r="Y17" s="627"/>
      <c r="Z17" s="685">
        <v>0</v>
      </c>
      <c r="AA17" s="685"/>
      <c r="AB17" s="685"/>
      <c r="AC17" s="685"/>
      <c r="AD17" s="686">
        <v>1769</v>
      </c>
      <c r="AE17" s="686"/>
      <c r="AF17" s="686"/>
      <c r="AG17" s="686"/>
      <c r="AH17" s="686"/>
      <c r="AI17" s="686"/>
      <c r="AJ17" s="686"/>
      <c r="AK17" s="686"/>
      <c r="AL17" s="628">
        <v>0.1</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128</v>
      </c>
      <c r="BP17" s="685"/>
      <c r="BQ17" s="685"/>
      <c r="BR17" s="685"/>
      <c r="BS17" s="631" t="s">
        <v>230</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234412</v>
      </c>
      <c r="CS17" s="626"/>
      <c r="CT17" s="626"/>
      <c r="CU17" s="626"/>
      <c r="CV17" s="626"/>
      <c r="CW17" s="626"/>
      <c r="CX17" s="626"/>
      <c r="CY17" s="627"/>
      <c r="CZ17" s="685">
        <v>1.1000000000000001</v>
      </c>
      <c r="DA17" s="685"/>
      <c r="DB17" s="685"/>
      <c r="DC17" s="685"/>
      <c r="DD17" s="631" t="s">
        <v>128</v>
      </c>
      <c r="DE17" s="626"/>
      <c r="DF17" s="626"/>
      <c r="DG17" s="626"/>
      <c r="DH17" s="626"/>
      <c r="DI17" s="626"/>
      <c r="DJ17" s="626"/>
      <c r="DK17" s="626"/>
      <c r="DL17" s="626"/>
      <c r="DM17" s="626"/>
      <c r="DN17" s="626"/>
      <c r="DO17" s="626"/>
      <c r="DP17" s="627"/>
      <c r="DQ17" s="631">
        <v>234412</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2910862</v>
      </c>
      <c r="S18" s="626"/>
      <c r="T18" s="626"/>
      <c r="U18" s="626"/>
      <c r="V18" s="626"/>
      <c r="W18" s="626"/>
      <c r="X18" s="626"/>
      <c r="Y18" s="627"/>
      <c r="Z18" s="685">
        <v>13.4</v>
      </c>
      <c r="AA18" s="685"/>
      <c r="AB18" s="685"/>
      <c r="AC18" s="685"/>
      <c r="AD18" s="686">
        <v>520288</v>
      </c>
      <c r="AE18" s="686"/>
      <c r="AF18" s="686"/>
      <c r="AG18" s="686"/>
      <c r="AH18" s="686"/>
      <c r="AI18" s="686"/>
      <c r="AJ18" s="686"/>
      <c r="AK18" s="686"/>
      <c r="AL18" s="628">
        <v>28.9</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230</v>
      </c>
      <c r="BH18" s="626"/>
      <c r="BI18" s="626"/>
      <c r="BJ18" s="626"/>
      <c r="BK18" s="626"/>
      <c r="BL18" s="626"/>
      <c r="BM18" s="626"/>
      <c r="BN18" s="627"/>
      <c r="BO18" s="685" t="s">
        <v>230</v>
      </c>
      <c r="BP18" s="685"/>
      <c r="BQ18" s="685"/>
      <c r="BR18" s="685"/>
      <c r="BS18" s="631" t="s">
        <v>230</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v>76866</v>
      </c>
      <c r="CS18" s="626"/>
      <c r="CT18" s="626"/>
      <c r="CU18" s="626"/>
      <c r="CV18" s="626"/>
      <c r="CW18" s="626"/>
      <c r="CX18" s="626"/>
      <c r="CY18" s="627"/>
      <c r="CZ18" s="685">
        <v>0.4</v>
      </c>
      <c r="DA18" s="685"/>
      <c r="DB18" s="685"/>
      <c r="DC18" s="685"/>
      <c r="DD18" s="631">
        <v>76866</v>
      </c>
      <c r="DE18" s="626"/>
      <c r="DF18" s="626"/>
      <c r="DG18" s="626"/>
      <c r="DH18" s="626"/>
      <c r="DI18" s="626"/>
      <c r="DJ18" s="626"/>
      <c r="DK18" s="626"/>
      <c r="DL18" s="626"/>
      <c r="DM18" s="626"/>
      <c r="DN18" s="626"/>
      <c r="DO18" s="626"/>
      <c r="DP18" s="627"/>
      <c r="DQ18" s="631">
        <v>76866</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520288</v>
      </c>
      <c r="S19" s="626"/>
      <c r="T19" s="626"/>
      <c r="U19" s="626"/>
      <c r="V19" s="626"/>
      <c r="W19" s="626"/>
      <c r="X19" s="626"/>
      <c r="Y19" s="627"/>
      <c r="Z19" s="685">
        <v>2.4</v>
      </c>
      <c r="AA19" s="685"/>
      <c r="AB19" s="685"/>
      <c r="AC19" s="685"/>
      <c r="AD19" s="686">
        <v>520288</v>
      </c>
      <c r="AE19" s="686"/>
      <c r="AF19" s="686"/>
      <c r="AG19" s="686"/>
      <c r="AH19" s="686"/>
      <c r="AI19" s="686"/>
      <c r="AJ19" s="686"/>
      <c r="AK19" s="686"/>
      <c r="AL19" s="628">
        <v>28.9</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t="s">
        <v>128</v>
      </c>
      <c r="BH19" s="626"/>
      <c r="BI19" s="626"/>
      <c r="BJ19" s="626"/>
      <c r="BK19" s="626"/>
      <c r="BL19" s="626"/>
      <c r="BM19" s="626"/>
      <c r="BN19" s="627"/>
      <c r="BO19" s="685" t="s">
        <v>230</v>
      </c>
      <c r="BP19" s="685"/>
      <c r="BQ19" s="685"/>
      <c r="BR19" s="685"/>
      <c r="BS19" s="631" t="s">
        <v>128</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128</v>
      </c>
      <c r="DE19" s="626"/>
      <c r="DF19" s="626"/>
      <c r="DG19" s="626"/>
      <c r="DH19" s="626"/>
      <c r="DI19" s="626"/>
      <c r="DJ19" s="626"/>
      <c r="DK19" s="626"/>
      <c r="DL19" s="626"/>
      <c r="DM19" s="626"/>
      <c r="DN19" s="626"/>
      <c r="DO19" s="626"/>
      <c r="DP19" s="627"/>
      <c r="DQ19" s="631" t="s">
        <v>230</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36758</v>
      </c>
      <c r="S20" s="626"/>
      <c r="T20" s="626"/>
      <c r="U20" s="626"/>
      <c r="V20" s="626"/>
      <c r="W20" s="626"/>
      <c r="X20" s="626"/>
      <c r="Y20" s="627"/>
      <c r="Z20" s="685">
        <v>0.2</v>
      </c>
      <c r="AA20" s="685"/>
      <c r="AB20" s="685"/>
      <c r="AC20" s="685"/>
      <c r="AD20" s="686" t="s">
        <v>230</v>
      </c>
      <c r="AE20" s="686"/>
      <c r="AF20" s="686"/>
      <c r="AG20" s="686"/>
      <c r="AH20" s="686"/>
      <c r="AI20" s="686"/>
      <c r="AJ20" s="686"/>
      <c r="AK20" s="686"/>
      <c r="AL20" s="628" t="s">
        <v>128</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t="s">
        <v>230</v>
      </c>
      <c r="BH20" s="626"/>
      <c r="BI20" s="626"/>
      <c r="BJ20" s="626"/>
      <c r="BK20" s="626"/>
      <c r="BL20" s="626"/>
      <c r="BM20" s="626"/>
      <c r="BN20" s="627"/>
      <c r="BO20" s="685" t="s">
        <v>128</v>
      </c>
      <c r="BP20" s="685"/>
      <c r="BQ20" s="685"/>
      <c r="BR20" s="685"/>
      <c r="BS20" s="631" t="s">
        <v>230</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20710284</v>
      </c>
      <c r="CS20" s="626"/>
      <c r="CT20" s="626"/>
      <c r="CU20" s="626"/>
      <c r="CV20" s="626"/>
      <c r="CW20" s="626"/>
      <c r="CX20" s="626"/>
      <c r="CY20" s="627"/>
      <c r="CZ20" s="685">
        <v>100</v>
      </c>
      <c r="DA20" s="685"/>
      <c r="DB20" s="685"/>
      <c r="DC20" s="685"/>
      <c r="DD20" s="631">
        <v>5780056</v>
      </c>
      <c r="DE20" s="626"/>
      <c r="DF20" s="626"/>
      <c r="DG20" s="626"/>
      <c r="DH20" s="626"/>
      <c r="DI20" s="626"/>
      <c r="DJ20" s="626"/>
      <c r="DK20" s="626"/>
      <c r="DL20" s="626"/>
      <c r="DM20" s="626"/>
      <c r="DN20" s="626"/>
      <c r="DO20" s="626"/>
      <c r="DP20" s="627"/>
      <c r="DQ20" s="631">
        <v>5072566</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v>2353816</v>
      </c>
      <c r="S21" s="626"/>
      <c r="T21" s="626"/>
      <c r="U21" s="626"/>
      <c r="V21" s="626"/>
      <c r="W21" s="626"/>
      <c r="X21" s="626"/>
      <c r="Y21" s="627"/>
      <c r="Z21" s="685">
        <v>10.8</v>
      </c>
      <c r="AA21" s="685"/>
      <c r="AB21" s="685"/>
      <c r="AC21" s="685"/>
      <c r="AD21" s="686" t="s">
        <v>230</v>
      </c>
      <c r="AE21" s="686"/>
      <c r="AF21" s="686"/>
      <c r="AG21" s="686"/>
      <c r="AH21" s="686"/>
      <c r="AI21" s="686"/>
      <c r="AJ21" s="686"/>
      <c r="AK21" s="686"/>
      <c r="AL21" s="628" t="s">
        <v>128</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t="s">
        <v>230</v>
      </c>
      <c r="BH21" s="626"/>
      <c r="BI21" s="626"/>
      <c r="BJ21" s="626"/>
      <c r="BK21" s="626"/>
      <c r="BL21" s="626"/>
      <c r="BM21" s="626"/>
      <c r="BN21" s="627"/>
      <c r="BO21" s="685" t="s">
        <v>128</v>
      </c>
      <c r="BP21" s="685"/>
      <c r="BQ21" s="685"/>
      <c r="BR21" s="685"/>
      <c r="BS21" s="631" t="s">
        <v>128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4171710</v>
      </c>
      <c r="S22" s="626"/>
      <c r="T22" s="626"/>
      <c r="U22" s="626"/>
      <c r="V22" s="626"/>
      <c r="W22" s="626"/>
      <c r="X22" s="626"/>
      <c r="Y22" s="627"/>
      <c r="Z22" s="685">
        <v>19.100000000000001</v>
      </c>
      <c r="AA22" s="685"/>
      <c r="AB22" s="685"/>
      <c r="AC22" s="685"/>
      <c r="AD22" s="686">
        <v>1781136</v>
      </c>
      <c r="AE22" s="686"/>
      <c r="AF22" s="686"/>
      <c r="AG22" s="686"/>
      <c r="AH22" s="686"/>
      <c r="AI22" s="686"/>
      <c r="AJ22" s="686"/>
      <c r="AK22" s="686"/>
      <c r="AL22" s="628">
        <v>99</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230</v>
      </c>
      <c r="BH22" s="626"/>
      <c r="BI22" s="626"/>
      <c r="BJ22" s="626"/>
      <c r="BK22" s="626"/>
      <c r="BL22" s="626"/>
      <c r="BM22" s="626"/>
      <c r="BN22" s="627"/>
      <c r="BO22" s="685" t="s">
        <v>230</v>
      </c>
      <c r="BP22" s="685"/>
      <c r="BQ22" s="685"/>
      <c r="BR22" s="685"/>
      <c r="BS22" s="631" t="s">
        <v>128</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t="s">
        <v>230</v>
      </c>
      <c r="S23" s="626"/>
      <c r="T23" s="626"/>
      <c r="U23" s="626"/>
      <c r="V23" s="626"/>
      <c r="W23" s="626"/>
      <c r="X23" s="626"/>
      <c r="Y23" s="627"/>
      <c r="Z23" s="685" t="s">
        <v>230</v>
      </c>
      <c r="AA23" s="685"/>
      <c r="AB23" s="685"/>
      <c r="AC23" s="685"/>
      <c r="AD23" s="686" t="s">
        <v>128</v>
      </c>
      <c r="AE23" s="686"/>
      <c r="AF23" s="686"/>
      <c r="AG23" s="686"/>
      <c r="AH23" s="686"/>
      <c r="AI23" s="686"/>
      <c r="AJ23" s="686"/>
      <c r="AK23" s="686"/>
      <c r="AL23" s="628" t="s">
        <v>128</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t="s">
        <v>230</v>
      </c>
      <c r="BH23" s="626"/>
      <c r="BI23" s="626"/>
      <c r="BJ23" s="626"/>
      <c r="BK23" s="626"/>
      <c r="BL23" s="626"/>
      <c r="BM23" s="626"/>
      <c r="BN23" s="627"/>
      <c r="BO23" s="685" t="s">
        <v>230</v>
      </c>
      <c r="BP23" s="685"/>
      <c r="BQ23" s="685"/>
      <c r="BR23" s="685"/>
      <c r="BS23" s="631" t="s">
        <v>230</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7</v>
      </c>
      <c r="S24" s="626"/>
      <c r="T24" s="626"/>
      <c r="U24" s="626"/>
      <c r="V24" s="626"/>
      <c r="W24" s="626"/>
      <c r="X24" s="626"/>
      <c r="Y24" s="627"/>
      <c r="Z24" s="685">
        <v>0</v>
      </c>
      <c r="AA24" s="685"/>
      <c r="AB24" s="685"/>
      <c r="AC24" s="685"/>
      <c r="AD24" s="686" t="s">
        <v>230</v>
      </c>
      <c r="AE24" s="686"/>
      <c r="AF24" s="686"/>
      <c r="AG24" s="686"/>
      <c r="AH24" s="686"/>
      <c r="AI24" s="686"/>
      <c r="AJ24" s="686"/>
      <c r="AK24" s="686"/>
      <c r="AL24" s="628" t="s">
        <v>128</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230</v>
      </c>
      <c r="BP24" s="685"/>
      <c r="BQ24" s="685"/>
      <c r="BR24" s="685"/>
      <c r="BS24" s="631" t="s">
        <v>230</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1341842</v>
      </c>
      <c r="CS24" s="689"/>
      <c r="CT24" s="689"/>
      <c r="CU24" s="689"/>
      <c r="CV24" s="689"/>
      <c r="CW24" s="689"/>
      <c r="CX24" s="689"/>
      <c r="CY24" s="735"/>
      <c r="CZ24" s="736">
        <v>6.5</v>
      </c>
      <c r="DA24" s="705"/>
      <c r="DB24" s="705"/>
      <c r="DC24" s="739"/>
      <c r="DD24" s="734">
        <v>522658</v>
      </c>
      <c r="DE24" s="689"/>
      <c r="DF24" s="689"/>
      <c r="DG24" s="689"/>
      <c r="DH24" s="689"/>
      <c r="DI24" s="689"/>
      <c r="DJ24" s="689"/>
      <c r="DK24" s="735"/>
      <c r="DL24" s="734">
        <v>489923</v>
      </c>
      <c r="DM24" s="689"/>
      <c r="DN24" s="689"/>
      <c r="DO24" s="689"/>
      <c r="DP24" s="689"/>
      <c r="DQ24" s="689"/>
      <c r="DR24" s="689"/>
      <c r="DS24" s="689"/>
      <c r="DT24" s="689"/>
      <c r="DU24" s="689"/>
      <c r="DV24" s="735"/>
      <c r="DW24" s="736">
        <v>27.2</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18973</v>
      </c>
      <c r="S25" s="626"/>
      <c r="T25" s="626"/>
      <c r="U25" s="626"/>
      <c r="V25" s="626"/>
      <c r="W25" s="626"/>
      <c r="X25" s="626"/>
      <c r="Y25" s="627"/>
      <c r="Z25" s="685">
        <v>0.1</v>
      </c>
      <c r="AA25" s="685"/>
      <c r="AB25" s="685"/>
      <c r="AC25" s="685"/>
      <c r="AD25" s="686">
        <v>15728</v>
      </c>
      <c r="AE25" s="686"/>
      <c r="AF25" s="686"/>
      <c r="AG25" s="686"/>
      <c r="AH25" s="686"/>
      <c r="AI25" s="686"/>
      <c r="AJ25" s="686"/>
      <c r="AK25" s="686"/>
      <c r="AL25" s="628">
        <v>0.9</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230</v>
      </c>
      <c r="BH25" s="626"/>
      <c r="BI25" s="626"/>
      <c r="BJ25" s="626"/>
      <c r="BK25" s="626"/>
      <c r="BL25" s="626"/>
      <c r="BM25" s="626"/>
      <c r="BN25" s="627"/>
      <c r="BO25" s="685" t="s">
        <v>128</v>
      </c>
      <c r="BP25" s="685"/>
      <c r="BQ25" s="685"/>
      <c r="BR25" s="685"/>
      <c r="BS25" s="631" t="s">
        <v>230</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816424</v>
      </c>
      <c r="CS25" s="624"/>
      <c r="CT25" s="624"/>
      <c r="CU25" s="624"/>
      <c r="CV25" s="624"/>
      <c r="CW25" s="624"/>
      <c r="CX25" s="624"/>
      <c r="CY25" s="625"/>
      <c r="CZ25" s="628">
        <v>3.9</v>
      </c>
      <c r="DA25" s="657"/>
      <c r="DB25" s="657"/>
      <c r="DC25" s="658"/>
      <c r="DD25" s="631">
        <v>188447</v>
      </c>
      <c r="DE25" s="624"/>
      <c r="DF25" s="624"/>
      <c r="DG25" s="624"/>
      <c r="DH25" s="624"/>
      <c r="DI25" s="624"/>
      <c r="DJ25" s="624"/>
      <c r="DK25" s="625"/>
      <c r="DL25" s="631">
        <v>181404</v>
      </c>
      <c r="DM25" s="624"/>
      <c r="DN25" s="624"/>
      <c r="DO25" s="624"/>
      <c r="DP25" s="624"/>
      <c r="DQ25" s="624"/>
      <c r="DR25" s="624"/>
      <c r="DS25" s="624"/>
      <c r="DT25" s="624"/>
      <c r="DU25" s="624"/>
      <c r="DV25" s="625"/>
      <c r="DW25" s="628">
        <v>10.1</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2757</v>
      </c>
      <c r="S26" s="626"/>
      <c r="T26" s="626"/>
      <c r="U26" s="626"/>
      <c r="V26" s="626"/>
      <c r="W26" s="626"/>
      <c r="X26" s="626"/>
      <c r="Y26" s="627"/>
      <c r="Z26" s="685">
        <v>0</v>
      </c>
      <c r="AA26" s="685"/>
      <c r="AB26" s="685"/>
      <c r="AC26" s="685"/>
      <c r="AD26" s="686">
        <v>1680</v>
      </c>
      <c r="AE26" s="686"/>
      <c r="AF26" s="686"/>
      <c r="AG26" s="686"/>
      <c r="AH26" s="686"/>
      <c r="AI26" s="686"/>
      <c r="AJ26" s="686"/>
      <c r="AK26" s="686"/>
      <c r="AL26" s="628">
        <v>0.1</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230</v>
      </c>
      <c r="BH26" s="626"/>
      <c r="BI26" s="626"/>
      <c r="BJ26" s="626"/>
      <c r="BK26" s="626"/>
      <c r="BL26" s="626"/>
      <c r="BM26" s="626"/>
      <c r="BN26" s="627"/>
      <c r="BO26" s="685" t="s">
        <v>128</v>
      </c>
      <c r="BP26" s="685"/>
      <c r="BQ26" s="685"/>
      <c r="BR26" s="685"/>
      <c r="BS26" s="631" t="s">
        <v>230</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532566</v>
      </c>
      <c r="CS26" s="626"/>
      <c r="CT26" s="626"/>
      <c r="CU26" s="626"/>
      <c r="CV26" s="626"/>
      <c r="CW26" s="626"/>
      <c r="CX26" s="626"/>
      <c r="CY26" s="627"/>
      <c r="CZ26" s="628">
        <v>2.6</v>
      </c>
      <c r="DA26" s="657"/>
      <c r="DB26" s="657"/>
      <c r="DC26" s="658"/>
      <c r="DD26" s="631">
        <v>103971</v>
      </c>
      <c r="DE26" s="626"/>
      <c r="DF26" s="626"/>
      <c r="DG26" s="626"/>
      <c r="DH26" s="626"/>
      <c r="DI26" s="626"/>
      <c r="DJ26" s="626"/>
      <c r="DK26" s="627"/>
      <c r="DL26" s="631" t="s">
        <v>128</v>
      </c>
      <c r="DM26" s="626"/>
      <c r="DN26" s="626"/>
      <c r="DO26" s="626"/>
      <c r="DP26" s="626"/>
      <c r="DQ26" s="626"/>
      <c r="DR26" s="626"/>
      <c r="DS26" s="626"/>
      <c r="DT26" s="626"/>
      <c r="DU26" s="626"/>
      <c r="DV26" s="627"/>
      <c r="DW26" s="628" t="s">
        <v>230</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9208710</v>
      </c>
      <c r="S27" s="626"/>
      <c r="T27" s="626"/>
      <c r="U27" s="626"/>
      <c r="V27" s="626"/>
      <c r="W27" s="626"/>
      <c r="X27" s="626"/>
      <c r="Y27" s="627"/>
      <c r="Z27" s="685">
        <v>42.3</v>
      </c>
      <c r="AA27" s="685"/>
      <c r="AB27" s="685"/>
      <c r="AC27" s="685"/>
      <c r="AD27" s="686" t="s">
        <v>230</v>
      </c>
      <c r="AE27" s="686"/>
      <c r="AF27" s="686"/>
      <c r="AG27" s="686"/>
      <c r="AH27" s="686"/>
      <c r="AI27" s="686"/>
      <c r="AJ27" s="686"/>
      <c r="AK27" s="686"/>
      <c r="AL27" s="628" t="s">
        <v>230</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1097704</v>
      </c>
      <c r="BH27" s="626"/>
      <c r="BI27" s="626"/>
      <c r="BJ27" s="626"/>
      <c r="BK27" s="626"/>
      <c r="BL27" s="626"/>
      <c r="BM27" s="626"/>
      <c r="BN27" s="627"/>
      <c r="BO27" s="685">
        <v>100</v>
      </c>
      <c r="BP27" s="685"/>
      <c r="BQ27" s="685"/>
      <c r="BR27" s="685"/>
      <c r="BS27" s="631" t="s">
        <v>128</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291006</v>
      </c>
      <c r="CS27" s="624"/>
      <c r="CT27" s="624"/>
      <c r="CU27" s="624"/>
      <c r="CV27" s="624"/>
      <c r="CW27" s="624"/>
      <c r="CX27" s="624"/>
      <c r="CY27" s="625"/>
      <c r="CZ27" s="628">
        <v>1.4</v>
      </c>
      <c r="DA27" s="657"/>
      <c r="DB27" s="657"/>
      <c r="DC27" s="658"/>
      <c r="DD27" s="631">
        <v>99799</v>
      </c>
      <c r="DE27" s="624"/>
      <c r="DF27" s="624"/>
      <c r="DG27" s="624"/>
      <c r="DH27" s="624"/>
      <c r="DI27" s="624"/>
      <c r="DJ27" s="624"/>
      <c r="DK27" s="625"/>
      <c r="DL27" s="631">
        <v>74107</v>
      </c>
      <c r="DM27" s="624"/>
      <c r="DN27" s="624"/>
      <c r="DO27" s="624"/>
      <c r="DP27" s="624"/>
      <c r="DQ27" s="624"/>
      <c r="DR27" s="624"/>
      <c r="DS27" s="624"/>
      <c r="DT27" s="624"/>
      <c r="DU27" s="624"/>
      <c r="DV27" s="625"/>
      <c r="DW27" s="628">
        <v>4.0999999999999996</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t="s">
        <v>128</v>
      </c>
      <c r="S28" s="626"/>
      <c r="T28" s="626"/>
      <c r="U28" s="626"/>
      <c r="V28" s="626"/>
      <c r="W28" s="626"/>
      <c r="X28" s="626"/>
      <c r="Y28" s="627"/>
      <c r="Z28" s="685" t="s">
        <v>230</v>
      </c>
      <c r="AA28" s="685"/>
      <c r="AB28" s="685"/>
      <c r="AC28" s="685"/>
      <c r="AD28" s="686" t="s">
        <v>230</v>
      </c>
      <c r="AE28" s="686"/>
      <c r="AF28" s="686"/>
      <c r="AG28" s="686"/>
      <c r="AH28" s="686"/>
      <c r="AI28" s="686"/>
      <c r="AJ28" s="686"/>
      <c r="AK28" s="686"/>
      <c r="AL28" s="628" t="s">
        <v>230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234412</v>
      </c>
      <c r="CS28" s="626"/>
      <c r="CT28" s="626"/>
      <c r="CU28" s="626"/>
      <c r="CV28" s="626"/>
      <c r="CW28" s="626"/>
      <c r="CX28" s="626"/>
      <c r="CY28" s="627"/>
      <c r="CZ28" s="628">
        <v>1.1000000000000001</v>
      </c>
      <c r="DA28" s="657"/>
      <c r="DB28" s="657"/>
      <c r="DC28" s="658"/>
      <c r="DD28" s="631">
        <v>234412</v>
      </c>
      <c r="DE28" s="626"/>
      <c r="DF28" s="626"/>
      <c r="DG28" s="626"/>
      <c r="DH28" s="626"/>
      <c r="DI28" s="626"/>
      <c r="DJ28" s="626"/>
      <c r="DK28" s="627"/>
      <c r="DL28" s="631">
        <v>234412</v>
      </c>
      <c r="DM28" s="626"/>
      <c r="DN28" s="626"/>
      <c r="DO28" s="626"/>
      <c r="DP28" s="626"/>
      <c r="DQ28" s="626"/>
      <c r="DR28" s="626"/>
      <c r="DS28" s="626"/>
      <c r="DT28" s="626"/>
      <c r="DU28" s="626"/>
      <c r="DV28" s="627"/>
      <c r="DW28" s="628">
        <v>13</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2112222</v>
      </c>
      <c r="S29" s="626"/>
      <c r="T29" s="626"/>
      <c r="U29" s="626"/>
      <c r="V29" s="626"/>
      <c r="W29" s="626"/>
      <c r="X29" s="626"/>
      <c r="Y29" s="627"/>
      <c r="Z29" s="685">
        <v>9.6999999999999993</v>
      </c>
      <c r="AA29" s="685"/>
      <c r="AB29" s="685"/>
      <c r="AC29" s="685"/>
      <c r="AD29" s="686" t="s">
        <v>230</v>
      </c>
      <c r="AE29" s="686"/>
      <c r="AF29" s="686"/>
      <c r="AG29" s="686"/>
      <c r="AH29" s="686"/>
      <c r="AI29" s="686"/>
      <c r="AJ29" s="686"/>
      <c r="AK29" s="686"/>
      <c r="AL29" s="628" t="s">
        <v>230</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234412</v>
      </c>
      <c r="CS29" s="624"/>
      <c r="CT29" s="624"/>
      <c r="CU29" s="624"/>
      <c r="CV29" s="624"/>
      <c r="CW29" s="624"/>
      <c r="CX29" s="624"/>
      <c r="CY29" s="625"/>
      <c r="CZ29" s="628">
        <v>1.1000000000000001</v>
      </c>
      <c r="DA29" s="657"/>
      <c r="DB29" s="657"/>
      <c r="DC29" s="658"/>
      <c r="DD29" s="631">
        <v>234412</v>
      </c>
      <c r="DE29" s="624"/>
      <c r="DF29" s="624"/>
      <c r="DG29" s="624"/>
      <c r="DH29" s="624"/>
      <c r="DI29" s="624"/>
      <c r="DJ29" s="624"/>
      <c r="DK29" s="625"/>
      <c r="DL29" s="631">
        <v>234412</v>
      </c>
      <c r="DM29" s="624"/>
      <c r="DN29" s="624"/>
      <c r="DO29" s="624"/>
      <c r="DP29" s="624"/>
      <c r="DQ29" s="624"/>
      <c r="DR29" s="624"/>
      <c r="DS29" s="624"/>
      <c r="DT29" s="624"/>
      <c r="DU29" s="624"/>
      <c r="DV29" s="625"/>
      <c r="DW29" s="628">
        <v>13</v>
      </c>
      <c r="DX29" s="657"/>
      <c r="DY29" s="657"/>
      <c r="DZ29" s="657"/>
      <c r="EA29" s="657"/>
      <c r="EB29" s="657"/>
      <c r="EC29" s="659"/>
    </row>
    <row r="30" spans="2:133" ht="11.25" customHeight="1" x14ac:dyDescent="0.15">
      <c r="B30" s="620" t="s">
        <v>310</v>
      </c>
      <c r="C30" s="621"/>
      <c r="D30" s="621"/>
      <c r="E30" s="621"/>
      <c r="F30" s="621"/>
      <c r="G30" s="621"/>
      <c r="H30" s="621"/>
      <c r="I30" s="621"/>
      <c r="J30" s="621"/>
      <c r="K30" s="621"/>
      <c r="L30" s="621"/>
      <c r="M30" s="621"/>
      <c r="N30" s="621"/>
      <c r="O30" s="621"/>
      <c r="P30" s="621"/>
      <c r="Q30" s="622"/>
      <c r="R30" s="623">
        <v>154907</v>
      </c>
      <c r="S30" s="626"/>
      <c r="T30" s="626"/>
      <c r="U30" s="626"/>
      <c r="V30" s="626"/>
      <c r="W30" s="626"/>
      <c r="X30" s="626"/>
      <c r="Y30" s="627"/>
      <c r="Z30" s="685">
        <v>0.7</v>
      </c>
      <c r="AA30" s="685"/>
      <c r="AB30" s="685"/>
      <c r="AC30" s="685"/>
      <c r="AD30" s="686" t="s">
        <v>230</v>
      </c>
      <c r="AE30" s="686"/>
      <c r="AF30" s="686"/>
      <c r="AG30" s="686"/>
      <c r="AH30" s="686"/>
      <c r="AI30" s="686"/>
      <c r="AJ30" s="686"/>
      <c r="AK30" s="686"/>
      <c r="AL30" s="628" t="s">
        <v>128</v>
      </c>
      <c r="AM30" s="629"/>
      <c r="AN30" s="629"/>
      <c r="AO30" s="687"/>
      <c r="AP30" s="713" t="s">
        <v>311</v>
      </c>
      <c r="AQ30" s="714"/>
      <c r="AR30" s="714"/>
      <c r="AS30" s="714"/>
      <c r="AT30" s="719" t="s">
        <v>312</v>
      </c>
      <c r="AU30" s="230"/>
      <c r="AV30" s="230"/>
      <c r="AW30" s="230"/>
      <c r="AX30" s="722" t="s">
        <v>188</v>
      </c>
      <c r="AY30" s="723"/>
      <c r="AZ30" s="723"/>
      <c r="BA30" s="723"/>
      <c r="BB30" s="723"/>
      <c r="BC30" s="723"/>
      <c r="BD30" s="723"/>
      <c r="BE30" s="723"/>
      <c r="BF30" s="724"/>
      <c r="BG30" s="703">
        <v>99.9</v>
      </c>
      <c r="BH30" s="704"/>
      <c r="BI30" s="704"/>
      <c r="BJ30" s="704"/>
      <c r="BK30" s="704"/>
      <c r="BL30" s="704"/>
      <c r="BM30" s="705">
        <v>99.4</v>
      </c>
      <c r="BN30" s="704"/>
      <c r="BO30" s="704"/>
      <c r="BP30" s="704"/>
      <c r="BQ30" s="706"/>
      <c r="BR30" s="703">
        <v>100</v>
      </c>
      <c r="BS30" s="704"/>
      <c r="BT30" s="704"/>
      <c r="BU30" s="704"/>
      <c r="BV30" s="704"/>
      <c r="BW30" s="704"/>
      <c r="BX30" s="705">
        <v>99.4</v>
      </c>
      <c r="BY30" s="704"/>
      <c r="BZ30" s="704"/>
      <c r="CA30" s="704"/>
      <c r="CB30" s="706"/>
      <c r="CD30" s="709"/>
      <c r="CE30" s="710"/>
      <c r="CF30" s="667" t="s">
        <v>313</v>
      </c>
      <c r="CG30" s="664"/>
      <c r="CH30" s="664"/>
      <c r="CI30" s="664"/>
      <c r="CJ30" s="664"/>
      <c r="CK30" s="664"/>
      <c r="CL30" s="664"/>
      <c r="CM30" s="664"/>
      <c r="CN30" s="664"/>
      <c r="CO30" s="664"/>
      <c r="CP30" s="664"/>
      <c r="CQ30" s="665"/>
      <c r="CR30" s="623">
        <v>214728</v>
      </c>
      <c r="CS30" s="626"/>
      <c r="CT30" s="626"/>
      <c r="CU30" s="626"/>
      <c r="CV30" s="626"/>
      <c r="CW30" s="626"/>
      <c r="CX30" s="626"/>
      <c r="CY30" s="627"/>
      <c r="CZ30" s="628">
        <v>1</v>
      </c>
      <c r="DA30" s="657"/>
      <c r="DB30" s="657"/>
      <c r="DC30" s="658"/>
      <c r="DD30" s="631">
        <v>214728</v>
      </c>
      <c r="DE30" s="626"/>
      <c r="DF30" s="626"/>
      <c r="DG30" s="626"/>
      <c r="DH30" s="626"/>
      <c r="DI30" s="626"/>
      <c r="DJ30" s="626"/>
      <c r="DK30" s="627"/>
      <c r="DL30" s="631">
        <v>214728</v>
      </c>
      <c r="DM30" s="626"/>
      <c r="DN30" s="626"/>
      <c r="DO30" s="626"/>
      <c r="DP30" s="626"/>
      <c r="DQ30" s="626"/>
      <c r="DR30" s="626"/>
      <c r="DS30" s="626"/>
      <c r="DT30" s="626"/>
      <c r="DU30" s="626"/>
      <c r="DV30" s="627"/>
      <c r="DW30" s="628">
        <v>11.9</v>
      </c>
      <c r="DX30" s="657"/>
      <c r="DY30" s="657"/>
      <c r="DZ30" s="657"/>
      <c r="EA30" s="657"/>
      <c r="EB30" s="657"/>
      <c r="EC30" s="659"/>
    </row>
    <row r="31" spans="2:133" ht="11.25" customHeight="1" x14ac:dyDescent="0.15">
      <c r="B31" s="620" t="s">
        <v>314</v>
      </c>
      <c r="C31" s="621"/>
      <c r="D31" s="621"/>
      <c r="E31" s="621"/>
      <c r="F31" s="621"/>
      <c r="G31" s="621"/>
      <c r="H31" s="621"/>
      <c r="I31" s="621"/>
      <c r="J31" s="621"/>
      <c r="K31" s="621"/>
      <c r="L31" s="621"/>
      <c r="M31" s="621"/>
      <c r="N31" s="621"/>
      <c r="O31" s="621"/>
      <c r="P31" s="621"/>
      <c r="Q31" s="622"/>
      <c r="R31" s="623">
        <v>7176</v>
      </c>
      <c r="S31" s="626"/>
      <c r="T31" s="626"/>
      <c r="U31" s="626"/>
      <c r="V31" s="626"/>
      <c r="W31" s="626"/>
      <c r="X31" s="626"/>
      <c r="Y31" s="627"/>
      <c r="Z31" s="685">
        <v>0</v>
      </c>
      <c r="AA31" s="685"/>
      <c r="AB31" s="685"/>
      <c r="AC31" s="685"/>
      <c r="AD31" s="686" t="s">
        <v>230</v>
      </c>
      <c r="AE31" s="686"/>
      <c r="AF31" s="686"/>
      <c r="AG31" s="686"/>
      <c r="AH31" s="686"/>
      <c r="AI31" s="686"/>
      <c r="AJ31" s="686"/>
      <c r="AK31" s="686"/>
      <c r="AL31" s="628" t="s">
        <v>230</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99.4</v>
      </c>
      <c r="BH31" s="624"/>
      <c r="BI31" s="624"/>
      <c r="BJ31" s="624"/>
      <c r="BK31" s="624"/>
      <c r="BL31" s="624"/>
      <c r="BM31" s="629">
        <v>99.3</v>
      </c>
      <c r="BN31" s="702"/>
      <c r="BO31" s="702"/>
      <c r="BP31" s="702"/>
      <c r="BQ31" s="663"/>
      <c r="BR31" s="701">
        <v>100</v>
      </c>
      <c r="BS31" s="624"/>
      <c r="BT31" s="624"/>
      <c r="BU31" s="624"/>
      <c r="BV31" s="624"/>
      <c r="BW31" s="624"/>
      <c r="BX31" s="629">
        <v>99.8</v>
      </c>
      <c r="BY31" s="702"/>
      <c r="BZ31" s="702"/>
      <c r="CA31" s="702"/>
      <c r="CB31" s="663"/>
      <c r="CD31" s="709"/>
      <c r="CE31" s="710"/>
      <c r="CF31" s="667" t="s">
        <v>317</v>
      </c>
      <c r="CG31" s="664"/>
      <c r="CH31" s="664"/>
      <c r="CI31" s="664"/>
      <c r="CJ31" s="664"/>
      <c r="CK31" s="664"/>
      <c r="CL31" s="664"/>
      <c r="CM31" s="664"/>
      <c r="CN31" s="664"/>
      <c r="CO31" s="664"/>
      <c r="CP31" s="664"/>
      <c r="CQ31" s="665"/>
      <c r="CR31" s="623">
        <v>19684</v>
      </c>
      <c r="CS31" s="624"/>
      <c r="CT31" s="624"/>
      <c r="CU31" s="624"/>
      <c r="CV31" s="624"/>
      <c r="CW31" s="624"/>
      <c r="CX31" s="624"/>
      <c r="CY31" s="625"/>
      <c r="CZ31" s="628">
        <v>0.1</v>
      </c>
      <c r="DA31" s="657"/>
      <c r="DB31" s="657"/>
      <c r="DC31" s="658"/>
      <c r="DD31" s="631">
        <v>19684</v>
      </c>
      <c r="DE31" s="624"/>
      <c r="DF31" s="624"/>
      <c r="DG31" s="624"/>
      <c r="DH31" s="624"/>
      <c r="DI31" s="624"/>
      <c r="DJ31" s="624"/>
      <c r="DK31" s="625"/>
      <c r="DL31" s="631">
        <v>19684</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x14ac:dyDescent="0.15">
      <c r="B32" s="620" t="s">
        <v>318</v>
      </c>
      <c r="C32" s="621"/>
      <c r="D32" s="621"/>
      <c r="E32" s="621"/>
      <c r="F32" s="621"/>
      <c r="G32" s="621"/>
      <c r="H32" s="621"/>
      <c r="I32" s="621"/>
      <c r="J32" s="621"/>
      <c r="K32" s="621"/>
      <c r="L32" s="621"/>
      <c r="M32" s="621"/>
      <c r="N32" s="621"/>
      <c r="O32" s="621"/>
      <c r="P32" s="621"/>
      <c r="Q32" s="622"/>
      <c r="R32" s="623">
        <v>5291119</v>
      </c>
      <c r="S32" s="626"/>
      <c r="T32" s="626"/>
      <c r="U32" s="626"/>
      <c r="V32" s="626"/>
      <c r="W32" s="626"/>
      <c r="X32" s="626"/>
      <c r="Y32" s="627"/>
      <c r="Z32" s="685">
        <v>24.3</v>
      </c>
      <c r="AA32" s="685"/>
      <c r="AB32" s="685"/>
      <c r="AC32" s="685"/>
      <c r="AD32" s="686" t="s">
        <v>230</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100</v>
      </c>
      <c r="BH32" s="639"/>
      <c r="BI32" s="639"/>
      <c r="BJ32" s="639"/>
      <c r="BK32" s="639"/>
      <c r="BL32" s="639"/>
      <c r="BM32" s="683">
        <v>99.8</v>
      </c>
      <c r="BN32" s="639"/>
      <c r="BO32" s="639"/>
      <c r="BP32" s="639"/>
      <c r="BQ32" s="676"/>
      <c r="BR32" s="700">
        <v>100</v>
      </c>
      <c r="BS32" s="639"/>
      <c r="BT32" s="639"/>
      <c r="BU32" s="639"/>
      <c r="BV32" s="639"/>
      <c r="BW32" s="639"/>
      <c r="BX32" s="683">
        <v>99.8</v>
      </c>
      <c r="BY32" s="639"/>
      <c r="BZ32" s="639"/>
      <c r="CA32" s="639"/>
      <c r="CB32" s="676"/>
      <c r="CD32" s="711"/>
      <c r="CE32" s="712"/>
      <c r="CF32" s="667" t="s">
        <v>320</v>
      </c>
      <c r="CG32" s="664"/>
      <c r="CH32" s="664"/>
      <c r="CI32" s="664"/>
      <c r="CJ32" s="664"/>
      <c r="CK32" s="664"/>
      <c r="CL32" s="664"/>
      <c r="CM32" s="664"/>
      <c r="CN32" s="664"/>
      <c r="CO32" s="664"/>
      <c r="CP32" s="664"/>
      <c r="CQ32" s="665"/>
      <c r="CR32" s="623" t="s">
        <v>128</v>
      </c>
      <c r="CS32" s="626"/>
      <c r="CT32" s="626"/>
      <c r="CU32" s="626"/>
      <c r="CV32" s="626"/>
      <c r="CW32" s="626"/>
      <c r="CX32" s="626"/>
      <c r="CY32" s="627"/>
      <c r="CZ32" s="628" t="s">
        <v>230</v>
      </c>
      <c r="DA32" s="657"/>
      <c r="DB32" s="657"/>
      <c r="DC32" s="658"/>
      <c r="DD32" s="631" t="s">
        <v>128</v>
      </c>
      <c r="DE32" s="626"/>
      <c r="DF32" s="626"/>
      <c r="DG32" s="626"/>
      <c r="DH32" s="626"/>
      <c r="DI32" s="626"/>
      <c r="DJ32" s="626"/>
      <c r="DK32" s="627"/>
      <c r="DL32" s="631" t="s">
        <v>128</v>
      </c>
      <c r="DM32" s="626"/>
      <c r="DN32" s="626"/>
      <c r="DO32" s="626"/>
      <c r="DP32" s="626"/>
      <c r="DQ32" s="626"/>
      <c r="DR32" s="626"/>
      <c r="DS32" s="626"/>
      <c r="DT32" s="626"/>
      <c r="DU32" s="626"/>
      <c r="DV32" s="627"/>
      <c r="DW32" s="628" t="s">
        <v>128</v>
      </c>
      <c r="DX32" s="657"/>
      <c r="DY32" s="657"/>
      <c r="DZ32" s="657"/>
      <c r="EA32" s="657"/>
      <c r="EB32" s="657"/>
      <c r="EC32" s="659"/>
    </row>
    <row r="33" spans="2:133" ht="11.25" customHeight="1" x14ac:dyDescent="0.15">
      <c r="B33" s="620" t="s">
        <v>321</v>
      </c>
      <c r="C33" s="621"/>
      <c r="D33" s="621"/>
      <c r="E33" s="621"/>
      <c r="F33" s="621"/>
      <c r="G33" s="621"/>
      <c r="H33" s="621"/>
      <c r="I33" s="621"/>
      <c r="J33" s="621"/>
      <c r="K33" s="621"/>
      <c r="L33" s="621"/>
      <c r="M33" s="621"/>
      <c r="N33" s="621"/>
      <c r="O33" s="621"/>
      <c r="P33" s="621"/>
      <c r="Q33" s="622"/>
      <c r="R33" s="623">
        <v>740931</v>
      </c>
      <c r="S33" s="626"/>
      <c r="T33" s="626"/>
      <c r="U33" s="626"/>
      <c r="V33" s="626"/>
      <c r="W33" s="626"/>
      <c r="X33" s="626"/>
      <c r="Y33" s="627"/>
      <c r="Z33" s="685">
        <v>3.4</v>
      </c>
      <c r="AA33" s="685"/>
      <c r="AB33" s="685"/>
      <c r="AC33" s="685"/>
      <c r="AD33" s="686" t="s">
        <v>230</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13081390</v>
      </c>
      <c r="CS33" s="624"/>
      <c r="CT33" s="624"/>
      <c r="CU33" s="624"/>
      <c r="CV33" s="624"/>
      <c r="CW33" s="624"/>
      <c r="CX33" s="624"/>
      <c r="CY33" s="625"/>
      <c r="CZ33" s="628">
        <v>63.2</v>
      </c>
      <c r="DA33" s="657"/>
      <c r="DB33" s="657"/>
      <c r="DC33" s="658"/>
      <c r="DD33" s="631">
        <v>3383836</v>
      </c>
      <c r="DE33" s="624"/>
      <c r="DF33" s="624"/>
      <c r="DG33" s="624"/>
      <c r="DH33" s="624"/>
      <c r="DI33" s="624"/>
      <c r="DJ33" s="624"/>
      <c r="DK33" s="625"/>
      <c r="DL33" s="631">
        <v>1054633</v>
      </c>
      <c r="DM33" s="624"/>
      <c r="DN33" s="624"/>
      <c r="DO33" s="624"/>
      <c r="DP33" s="624"/>
      <c r="DQ33" s="624"/>
      <c r="DR33" s="624"/>
      <c r="DS33" s="624"/>
      <c r="DT33" s="624"/>
      <c r="DU33" s="624"/>
      <c r="DV33" s="625"/>
      <c r="DW33" s="628">
        <v>58.6</v>
      </c>
      <c r="DX33" s="657"/>
      <c r="DY33" s="657"/>
      <c r="DZ33" s="657"/>
      <c r="EA33" s="657"/>
      <c r="EB33" s="657"/>
      <c r="EC33" s="659"/>
    </row>
    <row r="34" spans="2:133" ht="11.25" customHeight="1" x14ac:dyDescent="0.15">
      <c r="B34" s="620" t="s">
        <v>323</v>
      </c>
      <c r="C34" s="621"/>
      <c r="D34" s="621"/>
      <c r="E34" s="621"/>
      <c r="F34" s="621"/>
      <c r="G34" s="621"/>
      <c r="H34" s="621"/>
      <c r="I34" s="621"/>
      <c r="J34" s="621"/>
      <c r="K34" s="621"/>
      <c r="L34" s="621"/>
      <c r="M34" s="621"/>
      <c r="N34" s="621"/>
      <c r="O34" s="621"/>
      <c r="P34" s="621"/>
      <c r="Q34" s="622"/>
      <c r="R34" s="623">
        <v>83380</v>
      </c>
      <c r="S34" s="626"/>
      <c r="T34" s="626"/>
      <c r="U34" s="626"/>
      <c r="V34" s="626"/>
      <c r="W34" s="626"/>
      <c r="X34" s="626"/>
      <c r="Y34" s="627"/>
      <c r="Z34" s="685">
        <v>0.4</v>
      </c>
      <c r="AA34" s="685"/>
      <c r="AB34" s="685"/>
      <c r="AC34" s="685"/>
      <c r="AD34" s="686">
        <v>3</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1579259</v>
      </c>
      <c r="CS34" s="626"/>
      <c r="CT34" s="626"/>
      <c r="CU34" s="626"/>
      <c r="CV34" s="626"/>
      <c r="CW34" s="626"/>
      <c r="CX34" s="626"/>
      <c r="CY34" s="627"/>
      <c r="CZ34" s="628">
        <v>7.6</v>
      </c>
      <c r="DA34" s="657"/>
      <c r="DB34" s="657"/>
      <c r="DC34" s="658"/>
      <c r="DD34" s="631">
        <v>518089</v>
      </c>
      <c r="DE34" s="626"/>
      <c r="DF34" s="626"/>
      <c r="DG34" s="626"/>
      <c r="DH34" s="626"/>
      <c r="DI34" s="626"/>
      <c r="DJ34" s="626"/>
      <c r="DK34" s="627"/>
      <c r="DL34" s="631">
        <v>271823</v>
      </c>
      <c r="DM34" s="626"/>
      <c r="DN34" s="626"/>
      <c r="DO34" s="626"/>
      <c r="DP34" s="626"/>
      <c r="DQ34" s="626"/>
      <c r="DR34" s="626"/>
      <c r="DS34" s="626"/>
      <c r="DT34" s="626"/>
      <c r="DU34" s="626"/>
      <c r="DV34" s="627"/>
      <c r="DW34" s="628">
        <v>15.1</v>
      </c>
      <c r="DX34" s="657"/>
      <c r="DY34" s="657"/>
      <c r="DZ34" s="657"/>
      <c r="EA34" s="657"/>
      <c r="EB34" s="657"/>
      <c r="EC34" s="659"/>
    </row>
    <row r="35" spans="2:133" ht="11.25" customHeight="1" x14ac:dyDescent="0.15">
      <c r="B35" s="620" t="s">
        <v>327</v>
      </c>
      <c r="C35" s="621"/>
      <c r="D35" s="621"/>
      <c r="E35" s="621"/>
      <c r="F35" s="621"/>
      <c r="G35" s="621"/>
      <c r="H35" s="621"/>
      <c r="I35" s="621"/>
      <c r="J35" s="621"/>
      <c r="K35" s="621"/>
      <c r="L35" s="621"/>
      <c r="M35" s="621"/>
      <c r="N35" s="621"/>
      <c r="O35" s="621"/>
      <c r="P35" s="621"/>
      <c r="Q35" s="622"/>
      <c r="R35" s="623" t="s">
        <v>230</v>
      </c>
      <c r="S35" s="626"/>
      <c r="T35" s="626"/>
      <c r="U35" s="626"/>
      <c r="V35" s="626"/>
      <c r="W35" s="626"/>
      <c r="X35" s="626"/>
      <c r="Y35" s="627"/>
      <c r="Z35" s="685" t="s">
        <v>128</v>
      </c>
      <c r="AA35" s="685"/>
      <c r="AB35" s="685"/>
      <c r="AC35" s="685"/>
      <c r="AD35" s="686" t="s">
        <v>230</v>
      </c>
      <c r="AE35" s="686"/>
      <c r="AF35" s="686"/>
      <c r="AG35" s="686"/>
      <c r="AH35" s="686"/>
      <c r="AI35" s="686"/>
      <c r="AJ35" s="686"/>
      <c r="AK35" s="686"/>
      <c r="AL35" s="628" t="s">
        <v>230</v>
      </c>
      <c r="AM35" s="629"/>
      <c r="AN35" s="629"/>
      <c r="AO35" s="687"/>
      <c r="AP35" s="234"/>
      <c r="AQ35" s="691" t="s">
        <v>328</v>
      </c>
      <c r="AR35" s="692"/>
      <c r="AS35" s="692"/>
      <c r="AT35" s="692"/>
      <c r="AU35" s="692"/>
      <c r="AV35" s="692"/>
      <c r="AW35" s="692"/>
      <c r="AX35" s="692"/>
      <c r="AY35" s="693"/>
      <c r="AZ35" s="688">
        <v>674540</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9053</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863</v>
      </c>
      <c r="CS35" s="624"/>
      <c r="CT35" s="624"/>
      <c r="CU35" s="624"/>
      <c r="CV35" s="624"/>
      <c r="CW35" s="624"/>
      <c r="CX35" s="624"/>
      <c r="CY35" s="625"/>
      <c r="CZ35" s="628">
        <v>0</v>
      </c>
      <c r="DA35" s="657"/>
      <c r="DB35" s="657"/>
      <c r="DC35" s="658"/>
      <c r="DD35" s="631">
        <v>863</v>
      </c>
      <c r="DE35" s="624"/>
      <c r="DF35" s="624"/>
      <c r="DG35" s="624"/>
      <c r="DH35" s="624"/>
      <c r="DI35" s="624"/>
      <c r="DJ35" s="624"/>
      <c r="DK35" s="625"/>
      <c r="DL35" s="631">
        <v>552</v>
      </c>
      <c r="DM35" s="624"/>
      <c r="DN35" s="624"/>
      <c r="DO35" s="624"/>
      <c r="DP35" s="624"/>
      <c r="DQ35" s="624"/>
      <c r="DR35" s="624"/>
      <c r="DS35" s="624"/>
      <c r="DT35" s="624"/>
      <c r="DU35" s="624"/>
      <c r="DV35" s="625"/>
      <c r="DW35" s="628">
        <v>0</v>
      </c>
      <c r="DX35" s="657"/>
      <c r="DY35" s="657"/>
      <c r="DZ35" s="657"/>
      <c r="EA35" s="657"/>
      <c r="EB35" s="657"/>
      <c r="EC35" s="659"/>
    </row>
    <row r="36" spans="2:133" ht="11.25" customHeight="1" x14ac:dyDescent="0.15">
      <c r="B36" s="620" t="s">
        <v>331</v>
      </c>
      <c r="C36" s="621"/>
      <c r="D36" s="621"/>
      <c r="E36" s="621"/>
      <c r="F36" s="621"/>
      <c r="G36" s="621"/>
      <c r="H36" s="621"/>
      <c r="I36" s="621"/>
      <c r="J36" s="621"/>
      <c r="K36" s="621"/>
      <c r="L36" s="621"/>
      <c r="M36" s="621"/>
      <c r="N36" s="621"/>
      <c r="O36" s="621"/>
      <c r="P36" s="621"/>
      <c r="Q36" s="622"/>
      <c r="R36" s="623" t="s">
        <v>128</v>
      </c>
      <c r="S36" s="626"/>
      <c r="T36" s="626"/>
      <c r="U36" s="626"/>
      <c r="V36" s="626"/>
      <c r="W36" s="626"/>
      <c r="X36" s="626"/>
      <c r="Y36" s="627"/>
      <c r="Z36" s="685" t="s">
        <v>128</v>
      </c>
      <c r="AA36" s="685"/>
      <c r="AB36" s="685"/>
      <c r="AC36" s="685"/>
      <c r="AD36" s="686" t="s">
        <v>128</v>
      </c>
      <c r="AE36" s="686"/>
      <c r="AF36" s="686"/>
      <c r="AG36" s="686"/>
      <c r="AH36" s="686"/>
      <c r="AI36" s="686"/>
      <c r="AJ36" s="686"/>
      <c r="AK36" s="686"/>
      <c r="AL36" s="628" t="s">
        <v>230</v>
      </c>
      <c r="AM36" s="629"/>
      <c r="AN36" s="629"/>
      <c r="AO36" s="687"/>
      <c r="AQ36" s="660" t="s">
        <v>332</v>
      </c>
      <c r="AR36" s="661"/>
      <c r="AS36" s="661"/>
      <c r="AT36" s="661"/>
      <c r="AU36" s="661"/>
      <c r="AV36" s="661"/>
      <c r="AW36" s="661"/>
      <c r="AX36" s="661"/>
      <c r="AY36" s="662"/>
      <c r="AZ36" s="623">
        <v>234011</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-1583</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2388895</v>
      </c>
      <c r="CS36" s="626"/>
      <c r="CT36" s="626"/>
      <c r="CU36" s="626"/>
      <c r="CV36" s="626"/>
      <c r="CW36" s="626"/>
      <c r="CX36" s="626"/>
      <c r="CY36" s="627"/>
      <c r="CZ36" s="628">
        <v>11.5</v>
      </c>
      <c r="DA36" s="657"/>
      <c r="DB36" s="657"/>
      <c r="DC36" s="658"/>
      <c r="DD36" s="631">
        <v>994359</v>
      </c>
      <c r="DE36" s="626"/>
      <c r="DF36" s="626"/>
      <c r="DG36" s="626"/>
      <c r="DH36" s="626"/>
      <c r="DI36" s="626"/>
      <c r="DJ36" s="626"/>
      <c r="DK36" s="627"/>
      <c r="DL36" s="631">
        <v>345812</v>
      </c>
      <c r="DM36" s="626"/>
      <c r="DN36" s="626"/>
      <c r="DO36" s="626"/>
      <c r="DP36" s="626"/>
      <c r="DQ36" s="626"/>
      <c r="DR36" s="626"/>
      <c r="DS36" s="626"/>
      <c r="DT36" s="626"/>
      <c r="DU36" s="626"/>
      <c r="DV36" s="627"/>
      <c r="DW36" s="628">
        <v>19.2</v>
      </c>
      <c r="DX36" s="657"/>
      <c r="DY36" s="657"/>
      <c r="DZ36" s="657"/>
      <c r="EA36" s="657"/>
      <c r="EB36" s="657"/>
      <c r="EC36" s="659"/>
    </row>
    <row r="37" spans="2:133" ht="11.25" customHeight="1" x14ac:dyDescent="0.15">
      <c r="B37" s="620" t="s">
        <v>335</v>
      </c>
      <c r="C37" s="621"/>
      <c r="D37" s="621"/>
      <c r="E37" s="621"/>
      <c r="F37" s="621"/>
      <c r="G37" s="621"/>
      <c r="H37" s="621"/>
      <c r="I37" s="621"/>
      <c r="J37" s="621"/>
      <c r="K37" s="621"/>
      <c r="L37" s="621"/>
      <c r="M37" s="621"/>
      <c r="N37" s="621"/>
      <c r="O37" s="621"/>
      <c r="P37" s="621"/>
      <c r="Q37" s="622"/>
      <c r="R37" s="623" t="s">
        <v>128</v>
      </c>
      <c r="S37" s="626"/>
      <c r="T37" s="626"/>
      <c r="U37" s="626"/>
      <c r="V37" s="626"/>
      <c r="W37" s="626"/>
      <c r="X37" s="626"/>
      <c r="Y37" s="627"/>
      <c r="Z37" s="685" t="s">
        <v>128</v>
      </c>
      <c r="AA37" s="685"/>
      <c r="AB37" s="685"/>
      <c r="AC37" s="685"/>
      <c r="AD37" s="686" t="s">
        <v>128</v>
      </c>
      <c r="AE37" s="686"/>
      <c r="AF37" s="686"/>
      <c r="AG37" s="686"/>
      <c r="AH37" s="686"/>
      <c r="AI37" s="686"/>
      <c r="AJ37" s="686"/>
      <c r="AK37" s="686"/>
      <c r="AL37" s="628" t="s">
        <v>128</v>
      </c>
      <c r="AM37" s="629"/>
      <c r="AN37" s="629"/>
      <c r="AO37" s="687"/>
      <c r="AQ37" s="660" t="s">
        <v>336</v>
      </c>
      <c r="AR37" s="661"/>
      <c r="AS37" s="661"/>
      <c r="AT37" s="661"/>
      <c r="AU37" s="661"/>
      <c r="AV37" s="661"/>
      <c r="AW37" s="661"/>
      <c r="AX37" s="661"/>
      <c r="AY37" s="662"/>
      <c r="AZ37" s="623">
        <v>70063</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1198</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190209</v>
      </c>
      <c r="CS37" s="624"/>
      <c r="CT37" s="624"/>
      <c r="CU37" s="624"/>
      <c r="CV37" s="624"/>
      <c r="CW37" s="624"/>
      <c r="CX37" s="624"/>
      <c r="CY37" s="625"/>
      <c r="CZ37" s="628">
        <v>0.9</v>
      </c>
      <c r="DA37" s="657"/>
      <c r="DB37" s="657"/>
      <c r="DC37" s="658"/>
      <c r="DD37" s="631">
        <v>120616</v>
      </c>
      <c r="DE37" s="624"/>
      <c r="DF37" s="624"/>
      <c r="DG37" s="624"/>
      <c r="DH37" s="624"/>
      <c r="DI37" s="624"/>
      <c r="DJ37" s="624"/>
      <c r="DK37" s="625"/>
      <c r="DL37" s="631">
        <v>116677</v>
      </c>
      <c r="DM37" s="624"/>
      <c r="DN37" s="624"/>
      <c r="DO37" s="624"/>
      <c r="DP37" s="624"/>
      <c r="DQ37" s="624"/>
      <c r="DR37" s="624"/>
      <c r="DS37" s="624"/>
      <c r="DT37" s="624"/>
      <c r="DU37" s="624"/>
      <c r="DV37" s="625"/>
      <c r="DW37" s="628">
        <v>6.5</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21791892</v>
      </c>
      <c r="S38" s="675"/>
      <c r="T38" s="675"/>
      <c r="U38" s="675"/>
      <c r="V38" s="675"/>
      <c r="W38" s="675"/>
      <c r="X38" s="675"/>
      <c r="Y38" s="680"/>
      <c r="Z38" s="681">
        <v>100</v>
      </c>
      <c r="AA38" s="681"/>
      <c r="AB38" s="681"/>
      <c r="AC38" s="681"/>
      <c r="AD38" s="682">
        <v>1798547</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v>29802</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2226</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574675</v>
      </c>
      <c r="CS38" s="626"/>
      <c r="CT38" s="626"/>
      <c r="CU38" s="626"/>
      <c r="CV38" s="626"/>
      <c r="CW38" s="626"/>
      <c r="CX38" s="626"/>
      <c r="CY38" s="627"/>
      <c r="CZ38" s="628">
        <v>2.8</v>
      </c>
      <c r="DA38" s="657"/>
      <c r="DB38" s="657"/>
      <c r="DC38" s="658"/>
      <c r="DD38" s="631">
        <v>460959</v>
      </c>
      <c r="DE38" s="626"/>
      <c r="DF38" s="626"/>
      <c r="DG38" s="626"/>
      <c r="DH38" s="626"/>
      <c r="DI38" s="626"/>
      <c r="DJ38" s="626"/>
      <c r="DK38" s="627"/>
      <c r="DL38" s="631">
        <v>436446</v>
      </c>
      <c r="DM38" s="626"/>
      <c r="DN38" s="626"/>
      <c r="DO38" s="626"/>
      <c r="DP38" s="626"/>
      <c r="DQ38" s="626"/>
      <c r="DR38" s="626"/>
      <c r="DS38" s="626"/>
      <c r="DT38" s="626"/>
      <c r="DU38" s="626"/>
      <c r="DV38" s="627"/>
      <c r="DW38" s="628">
        <v>24.3</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3" t="s">
        <v>128</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t="s">
        <v>230</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8487698</v>
      </c>
      <c r="CS39" s="624"/>
      <c r="CT39" s="624"/>
      <c r="CU39" s="624"/>
      <c r="CV39" s="624"/>
      <c r="CW39" s="624"/>
      <c r="CX39" s="624"/>
      <c r="CY39" s="625"/>
      <c r="CZ39" s="628">
        <v>41</v>
      </c>
      <c r="DA39" s="657"/>
      <c r="DB39" s="657"/>
      <c r="DC39" s="658"/>
      <c r="DD39" s="631">
        <v>1379566</v>
      </c>
      <c r="DE39" s="624"/>
      <c r="DF39" s="624"/>
      <c r="DG39" s="624"/>
      <c r="DH39" s="624"/>
      <c r="DI39" s="624"/>
      <c r="DJ39" s="624"/>
      <c r="DK39" s="625"/>
      <c r="DL39" s="631" t="s">
        <v>128</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3">
        <v>78465</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v>116</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50000</v>
      </c>
      <c r="CS40" s="626"/>
      <c r="CT40" s="626"/>
      <c r="CU40" s="626"/>
      <c r="CV40" s="626"/>
      <c r="CW40" s="626"/>
      <c r="CX40" s="626"/>
      <c r="CY40" s="627"/>
      <c r="CZ40" s="628">
        <v>0.2</v>
      </c>
      <c r="DA40" s="657"/>
      <c r="DB40" s="657"/>
      <c r="DC40" s="658"/>
      <c r="DD40" s="631">
        <v>30000</v>
      </c>
      <c r="DE40" s="626"/>
      <c r="DF40" s="626"/>
      <c r="DG40" s="626"/>
      <c r="DH40" s="626"/>
      <c r="DI40" s="626"/>
      <c r="DJ40" s="626"/>
      <c r="DK40" s="627"/>
      <c r="DL40" s="631" t="s">
        <v>128</v>
      </c>
      <c r="DM40" s="626"/>
      <c r="DN40" s="626"/>
      <c r="DO40" s="626"/>
      <c r="DP40" s="626"/>
      <c r="DQ40" s="626"/>
      <c r="DR40" s="626"/>
      <c r="DS40" s="626"/>
      <c r="DT40" s="626"/>
      <c r="DU40" s="626"/>
      <c r="DV40" s="627"/>
      <c r="DW40" s="628" t="s">
        <v>128</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262199</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437</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230</v>
      </c>
      <c r="CS41" s="624"/>
      <c r="CT41" s="624"/>
      <c r="CU41" s="624"/>
      <c r="CV41" s="624"/>
      <c r="CW41" s="624"/>
      <c r="CX41" s="624"/>
      <c r="CY41" s="625"/>
      <c r="CZ41" s="628" t="s">
        <v>128</v>
      </c>
      <c r="DA41" s="657"/>
      <c r="DB41" s="657"/>
      <c r="DC41" s="658"/>
      <c r="DD41" s="631" t="s">
        <v>230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6287052</v>
      </c>
      <c r="CS42" s="626"/>
      <c r="CT42" s="626"/>
      <c r="CU42" s="626"/>
      <c r="CV42" s="626"/>
      <c r="CW42" s="626"/>
      <c r="CX42" s="626"/>
      <c r="CY42" s="627"/>
      <c r="CZ42" s="628">
        <v>30.4</v>
      </c>
      <c r="DA42" s="629"/>
      <c r="DB42" s="629"/>
      <c r="DC42" s="630"/>
      <c r="DD42" s="631">
        <v>1166072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t="s">
        <v>128</v>
      </c>
      <c r="CS43" s="624"/>
      <c r="CT43" s="624"/>
      <c r="CU43" s="624"/>
      <c r="CV43" s="624"/>
      <c r="CW43" s="624"/>
      <c r="CX43" s="624"/>
      <c r="CY43" s="625"/>
      <c r="CZ43" s="628" t="s">
        <v>230</v>
      </c>
      <c r="DA43" s="657"/>
      <c r="DB43" s="657"/>
      <c r="DC43" s="658"/>
      <c r="DD43" s="631" t="s">
        <v>230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357</v>
      </c>
      <c r="CD44" s="651" t="s">
        <v>308</v>
      </c>
      <c r="CE44" s="652"/>
      <c r="CF44" s="620" t="s">
        <v>358</v>
      </c>
      <c r="CG44" s="621"/>
      <c r="CH44" s="621"/>
      <c r="CI44" s="621"/>
      <c r="CJ44" s="621"/>
      <c r="CK44" s="621"/>
      <c r="CL44" s="621"/>
      <c r="CM44" s="621"/>
      <c r="CN44" s="621"/>
      <c r="CO44" s="621"/>
      <c r="CP44" s="621"/>
      <c r="CQ44" s="622"/>
      <c r="CR44" s="623">
        <v>5780056</v>
      </c>
      <c r="CS44" s="626"/>
      <c r="CT44" s="626"/>
      <c r="CU44" s="626"/>
      <c r="CV44" s="626"/>
      <c r="CW44" s="626"/>
      <c r="CX44" s="626"/>
      <c r="CY44" s="627"/>
      <c r="CZ44" s="628">
        <v>27.9</v>
      </c>
      <c r="DA44" s="629"/>
      <c r="DB44" s="629"/>
      <c r="DC44" s="630"/>
      <c r="DD44" s="631">
        <v>979890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359</v>
      </c>
      <c r="CG45" s="621"/>
      <c r="CH45" s="621"/>
      <c r="CI45" s="621"/>
      <c r="CJ45" s="621"/>
      <c r="CK45" s="621"/>
      <c r="CL45" s="621"/>
      <c r="CM45" s="621"/>
      <c r="CN45" s="621"/>
      <c r="CO45" s="621"/>
      <c r="CP45" s="621"/>
      <c r="CQ45" s="622"/>
      <c r="CR45" s="623">
        <v>5633868</v>
      </c>
      <c r="CS45" s="624"/>
      <c r="CT45" s="624"/>
      <c r="CU45" s="624"/>
      <c r="CV45" s="624"/>
      <c r="CW45" s="624"/>
      <c r="CX45" s="624"/>
      <c r="CY45" s="625"/>
      <c r="CZ45" s="628">
        <v>27.2</v>
      </c>
      <c r="DA45" s="657"/>
      <c r="DB45" s="657"/>
      <c r="DC45" s="658"/>
      <c r="DD45" s="631">
        <v>851736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360</v>
      </c>
      <c r="CG46" s="621"/>
      <c r="CH46" s="621"/>
      <c r="CI46" s="621"/>
      <c r="CJ46" s="621"/>
      <c r="CK46" s="621"/>
      <c r="CL46" s="621"/>
      <c r="CM46" s="621"/>
      <c r="CN46" s="621"/>
      <c r="CO46" s="621"/>
      <c r="CP46" s="621"/>
      <c r="CQ46" s="622"/>
      <c r="CR46" s="623">
        <v>146188</v>
      </c>
      <c r="CS46" s="626"/>
      <c r="CT46" s="626"/>
      <c r="CU46" s="626"/>
      <c r="CV46" s="626"/>
      <c r="CW46" s="626"/>
      <c r="CX46" s="626"/>
      <c r="CY46" s="627"/>
      <c r="CZ46" s="628">
        <v>0.7</v>
      </c>
      <c r="DA46" s="629"/>
      <c r="DB46" s="629"/>
      <c r="DC46" s="630"/>
      <c r="DD46" s="631">
        <v>128154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361</v>
      </c>
      <c r="CG47" s="621"/>
      <c r="CH47" s="621"/>
      <c r="CI47" s="621"/>
      <c r="CJ47" s="621"/>
      <c r="CK47" s="621"/>
      <c r="CL47" s="621"/>
      <c r="CM47" s="621"/>
      <c r="CN47" s="621"/>
      <c r="CO47" s="621"/>
      <c r="CP47" s="621"/>
      <c r="CQ47" s="622"/>
      <c r="CR47" s="623">
        <v>506996</v>
      </c>
      <c r="CS47" s="624"/>
      <c r="CT47" s="624"/>
      <c r="CU47" s="624"/>
      <c r="CV47" s="624"/>
      <c r="CW47" s="624"/>
      <c r="CX47" s="624"/>
      <c r="CY47" s="625"/>
      <c r="CZ47" s="628">
        <v>2.4</v>
      </c>
      <c r="DA47" s="657"/>
      <c r="DB47" s="657"/>
      <c r="DC47" s="658"/>
      <c r="DD47" s="631">
        <v>186182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362</v>
      </c>
      <c r="CG48" s="621"/>
      <c r="CH48" s="621"/>
      <c r="CI48" s="621"/>
      <c r="CJ48" s="621"/>
      <c r="CK48" s="621"/>
      <c r="CL48" s="621"/>
      <c r="CM48" s="621"/>
      <c r="CN48" s="621"/>
      <c r="CO48" s="621"/>
      <c r="CP48" s="621"/>
      <c r="CQ48" s="622"/>
      <c r="CR48" s="623" t="s">
        <v>230</v>
      </c>
      <c r="CS48" s="626"/>
      <c r="CT48" s="626"/>
      <c r="CU48" s="626"/>
      <c r="CV48" s="626"/>
      <c r="CW48" s="626"/>
      <c r="CX48" s="626"/>
      <c r="CY48" s="627"/>
      <c r="CZ48" s="628" t="s">
        <v>230</v>
      </c>
      <c r="DA48" s="629"/>
      <c r="DB48" s="629"/>
      <c r="DC48" s="630"/>
      <c r="DD48" s="631" t="s">
        <v>230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363</v>
      </c>
      <c r="CE49" s="636"/>
      <c r="CF49" s="636"/>
      <c r="CG49" s="636"/>
      <c r="CH49" s="636"/>
      <c r="CI49" s="636"/>
      <c r="CJ49" s="636"/>
      <c r="CK49" s="636"/>
      <c r="CL49" s="636"/>
      <c r="CM49" s="636"/>
      <c r="CN49" s="636"/>
      <c r="CO49" s="636"/>
      <c r="CP49" s="636"/>
      <c r="CQ49" s="637"/>
      <c r="CR49" s="638">
        <v>20710284</v>
      </c>
      <c r="CS49" s="639"/>
      <c r="CT49" s="639"/>
      <c r="CU49" s="639"/>
      <c r="CV49" s="639"/>
      <c r="CW49" s="639"/>
      <c r="CX49" s="639"/>
      <c r="CY49" s="640"/>
      <c r="CZ49" s="641">
        <v>100</v>
      </c>
      <c r="DA49" s="642"/>
      <c r="DB49" s="642"/>
      <c r="DC49" s="643"/>
      <c r="DD49" s="644">
        <v>5072566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qoJYiZWOlcm1WlY5jmuSkUCRUCuCe15c4s74xlUmF302FLL1vueTXeyQxfq7mod5Ajk0H5C23RFwQi67XVhT+g==" saltValue="r14GaYvJWwu0SVZo3oVn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abSelected="1" topLeftCell="A22" zoomScale="73" zoomScaleNormal="73" zoomScaleSheetLayoutView="70" workbookViewId="0">
      <selection activeCell="A25" sqref="A25:BI2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21797</v>
      </c>
      <c r="R7" s="1156"/>
      <c r="S7" s="1156"/>
      <c r="T7" s="1156"/>
      <c r="U7" s="1156"/>
      <c r="V7" s="1156">
        <v>20715</v>
      </c>
      <c r="W7" s="1156"/>
      <c r="X7" s="1156"/>
      <c r="Y7" s="1156"/>
      <c r="Z7" s="1156"/>
      <c r="AA7" s="1156">
        <v>1082</v>
      </c>
      <c r="AB7" s="1156"/>
      <c r="AC7" s="1156"/>
      <c r="AD7" s="1156"/>
      <c r="AE7" s="1157"/>
      <c r="AF7" s="1158">
        <v>751</v>
      </c>
      <c r="AG7" s="1159"/>
      <c r="AH7" s="1159"/>
      <c r="AI7" s="1159"/>
      <c r="AJ7" s="1160"/>
      <c r="AK7" s="1142">
        <v>5291</v>
      </c>
      <c r="AL7" s="1143"/>
      <c r="AM7" s="1143"/>
      <c r="AN7" s="1143"/>
      <c r="AO7" s="1143"/>
      <c r="AP7" s="1143">
        <v>2014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t="s">
        <v>387</v>
      </c>
      <c r="C8" s="1089"/>
      <c r="D8" s="1089"/>
      <c r="E8" s="1089"/>
      <c r="F8" s="1089"/>
      <c r="G8" s="1089"/>
      <c r="H8" s="1089"/>
      <c r="I8" s="1089"/>
      <c r="J8" s="1089"/>
      <c r="K8" s="1089"/>
      <c r="L8" s="1089"/>
      <c r="M8" s="1089"/>
      <c r="N8" s="1089"/>
      <c r="O8" s="1089"/>
      <c r="P8" s="1090"/>
      <c r="Q8" s="1094">
        <v>4</v>
      </c>
      <c r="R8" s="1095"/>
      <c r="S8" s="1095"/>
      <c r="T8" s="1095"/>
      <c r="U8" s="1095"/>
      <c r="V8" s="1095">
        <v>4</v>
      </c>
      <c r="W8" s="1095"/>
      <c r="X8" s="1095"/>
      <c r="Y8" s="1095"/>
      <c r="Z8" s="1095"/>
      <c r="AA8" s="1095" t="s">
        <v>571</v>
      </c>
      <c r="AB8" s="1095"/>
      <c r="AC8" s="1095"/>
      <c r="AD8" s="1095"/>
      <c r="AE8" s="1096"/>
      <c r="AF8" s="1070" t="s">
        <v>388</v>
      </c>
      <c r="AG8" s="1071"/>
      <c r="AH8" s="1071"/>
      <c r="AI8" s="1071"/>
      <c r="AJ8" s="1072"/>
      <c r="AK8" s="1137">
        <v>4</v>
      </c>
      <c r="AL8" s="1138"/>
      <c r="AM8" s="1138"/>
      <c r="AN8" s="1138"/>
      <c r="AO8" s="1138"/>
      <c r="AP8" s="1138">
        <v>11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389</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390</v>
      </c>
      <c r="B23" s="995" t="s">
        <v>391</v>
      </c>
      <c r="C23" s="996"/>
      <c r="D23" s="996"/>
      <c r="E23" s="996"/>
      <c r="F23" s="996"/>
      <c r="G23" s="996"/>
      <c r="H23" s="996"/>
      <c r="I23" s="996"/>
      <c r="J23" s="996"/>
      <c r="K23" s="996"/>
      <c r="L23" s="996"/>
      <c r="M23" s="996"/>
      <c r="N23" s="996"/>
      <c r="O23" s="996"/>
      <c r="P23" s="997"/>
      <c r="Q23" s="1119">
        <v>21797</v>
      </c>
      <c r="R23" s="1120"/>
      <c r="S23" s="1120"/>
      <c r="T23" s="1120"/>
      <c r="U23" s="1120"/>
      <c r="V23" s="1120">
        <v>20715</v>
      </c>
      <c r="W23" s="1120"/>
      <c r="X23" s="1120"/>
      <c r="Y23" s="1120"/>
      <c r="Z23" s="1120"/>
      <c r="AA23" s="1120">
        <v>1082</v>
      </c>
      <c r="AB23" s="1120"/>
      <c r="AC23" s="1120"/>
      <c r="AD23" s="1120"/>
      <c r="AE23" s="1121"/>
      <c r="AF23" s="1122">
        <v>751</v>
      </c>
      <c r="AG23" s="1120"/>
      <c r="AH23" s="1120"/>
      <c r="AI23" s="1120"/>
      <c r="AJ23" s="1123"/>
      <c r="AK23" s="1124"/>
      <c r="AL23" s="1125"/>
      <c r="AM23" s="1125"/>
      <c r="AN23" s="1125"/>
      <c r="AO23" s="1125"/>
      <c r="AP23" s="1120">
        <v>2025</v>
      </c>
      <c r="AQ23" s="1120"/>
      <c r="AR23" s="1120"/>
      <c r="AS23" s="1120"/>
      <c r="AT23" s="1120"/>
      <c r="AU23" s="1126"/>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1374</v>
      </c>
      <c r="R28" s="1105"/>
      <c r="S28" s="1105"/>
      <c r="T28" s="1105"/>
      <c r="U28" s="1105"/>
      <c r="V28" s="1105">
        <v>1365</v>
      </c>
      <c r="W28" s="1105"/>
      <c r="X28" s="1105"/>
      <c r="Y28" s="1105"/>
      <c r="Z28" s="1105"/>
      <c r="AA28" s="1105">
        <v>9</v>
      </c>
      <c r="AB28" s="1105"/>
      <c r="AC28" s="1105"/>
      <c r="AD28" s="1105"/>
      <c r="AE28" s="1106"/>
      <c r="AF28" s="1107">
        <v>9</v>
      </c>
      <c r="AG28" s="1105"/>
      <c r="AH28" s="1105"/>
      <c r="AI28" s="1105"/>
      <c r="AJ28" s="1108"/>
      <c r="AK28" s="1109">
        <v>111</v>
      </c>
      <c r="AL28" s="1097"/>
      <c r="AM28" s="1097"/>
      <c r="AN28" s="1097"/>
      <c r="AO28" s="1097"/>
      <c r="AP28" s="1097" t="s">
        <v>578</v>
      </c>
      <c r="AQ28" s="1097"/>
      <c r="AR28" s="1097"/>
      <c r="AS28" s="1097"/>
      <c r="AT28" s="1097"/>
      <c r="AU28" s="1097" t="s">
        <v>578</v>
      </c>
      <c r="AV28" s="1097"/>
      <c r="AW28" s="1097"/>
      <c r="AX28" s="1097"/>
      <c r="AY28" s="1097"/>
      <c r="AZ28" s="1098" t="s">
        <v>578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403</v>
      </c>
      <c r="C29" s="1089"/>
      <c r="D29" s="1089"/>
      <c r="E29" s="1089"/>
      <c r="F29" s="1089"/>
      <c r="G29" s="1089"/>
      <c r="H29" s="1089"/>
      <c r="I29" s="1089"/>
      <c r="J29" s="1089"/>
      <c r="K29" s="1089"/>
      <c r="L29" s="1089"/>
      <c r="M29" s="1089"/>
      <c r="N29" s="1089"/>
      <c r="O29" s="1089"/>
      <c r="P29" s="1090"/>
      <c r="Q29" s="1094">
        <v>1231</v>
      </c>
      <c r="R29" s="1095"/>
      <c r="S29" s="1095"/>
      <c r="T29" s="1095"/>
      <c r="U29" s="1095"/>
      <c r="V29" s="1095">
        <v>1075</v>
      </c>
      <c r="W29" s="1095"/>
      <c r="X29" s="1095"/>
      <c r="Y29" s="1095"/>
      <c r="Z29" s="1095"/>
      <c r="AA29" s="1095">
        <v>156</v>
      </c>
      <c r="AB29" s="1095"/>
      <c r="AC29" s="1095"/>
      <c r="AD29" s="1095"/>
      <c r="AE29" s="1096"/>
      <c r="AF29" s="1070">
        <v>156</v>
      </c>
      <c r="AG29" s="1071"/>
      <c r="AH29" s="1071"/>
      <c r="AI29" s="1071"/>
      <c r="AJ29" s="1072"/>
      <c r="AK29" s="1031">
        <v>148</v>
      </c>
      <c r="AL29" s="1022"/>
      <c r="AM29" s="1022"/>
      <c r="AN29" s="1022"/>
      <c r="AO29" s="1022"/>
      <c r="AP29" s="1022" t="s">
        <v>578</v>
      </c>
      <c r="AQ29" s="1022"/>
      <c r="AR29" s="1022"/>
      <c r="AS29" s="1022"/>
      <c r="AT29" s="1022"/>
      <c r="AU29" s="1022" t="s">
        <v>578</v>
      </c>
      <c r="AV29" s="1022"/>
      <c r="AW29" s="1022"/>
      <c r="AX29" s="1022"/>
      <c r="AY29" s="1022"/>
      <c r="AZ29" s="1093" t="s">
        <v>578</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404</v>
      </c>
      <c r="C30" s="1089"/>
      <c r="D30" s="1089"/>
      <c r="E30" s="1089"/>
      <c r="F30" s="1089"/>
      <c r="G30" s="1089"/>
      <c r="H30" s="1089"/>
      <c r="I30" s="1089"/>
      <c r="J30" s="1089"/>
      <c r="K30" s="1089"/>
      <c r="L30" s="1089"/>
      <c r="M30" s="1089"/>
      <c r="N30" s="1089"/>
      <c r="O30" s="1089"/>
      <c r="P30" s="1090"/>
      <c r="Q30" s="1094">
        <v>49</v>
      </c>
      <c r="R30" s="1095"/>
      <c r="S30" s="1095"/>
      <c r="T30" s="1095"/>
      <c r="U30" s="1095"/>
      <c r="V30" s="1095">
        <v>46</v>
      </c>
      <c r="W30" s="1095"/>
      <c r="X30" s="1095"/>
      <c r="Y30" s="1095"/>
      <c r="Z30" s="1095"/>
      <c r="AA30" s="1095">
        <v>3</v>
      </c>
      <c r="AB30" s="1095"/>
      <c r="AC30" s="1095"/>
      <c r="AD30" s="1095"/>
      <c r="AE30" s="1096"/>
      <c r="AF30" s="1070">
        <v>3</v>
      </c>
      <c r="AG30" s="1071"/>
      <c r="AH30" s="1071"/>
      <c r="AI30" s="1071"/>
      <c r="AJ30" s="1072"/>
      <c r="AK30" s="1031">
        <v>37</v>
      </c>
      <c r="AL30" s="1022"/>
      <c r="AM30" s="1022"/>
      <c r="AN30" s="1022"/>
      <c r="AO30" s="1022"/>
      <c r="AP30" s="1022" t="s">
        <v>578</v>
      </c>
      <c r="AQ30" s="1022"/>
      <c r="AR30" s="1022"/>
      <c r="AS30" s="1022"/>
      <c r="AT30" s="1022"/>
      <c r="AU30" s="1022" t="s">
        <v>578</v>
      </c>
      <c r="AV30" s="1022"/>
      <c r="AW30" s="1022"/>
      <c r="AX30" s="1022"/>
      <c r="AY30" s="1022"/>
      <c r="AZ30" s="1093" t="s">
        <v>578</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405</v>
      </c>
      <c r="C31" s="1089"/>
      <c r="D31" s="1089"/>
      <c r="E31" s="1089"/>
      <c r="F31" s="1089"/>
      <c r="G31" s="1089"/>
      <c r="H31" s="1089"/>
      <c r="I31" s="1089"/>
      <c r="J31" s="1089"/>
      <c r="K31" s="1089"/>
      <c r="L31" s="1089"/>
      <c r="M31" s="1089"/>
      <c r="N31" s="1089"/>
      <c r="O31" s="1089"/>
      <c r="P31" s="1090"/>
      <c r="Q31" s="1094">
        <v>262</v>
      </c>
      <c r="R31" s="1095"/>
      <c r="S31" s="1095"/>
      <c r="T31" s="1095"/>
      <c r="U31" s="1095"/>
      <c r="V31" s="1095">
        <v>262</v>
      </c>
      <c r="W31" s="1095"/>
      <c r="X31" s="1095"/>
      <c r="Y31" s="1095"/>
      <c r="Z31" s="1095"/>
      <c r="AA31" s="1095">
        <v>0</v>
      </c>
      <c r="AB31" s="1095"/>
      <c r="AC31" s="1095"/>
      <c r="AD31" s="1095"/>
      <c r="AE31" s="1096"/>
      <c r="AF31" s="1070">
        <v>0</v>
      </c>
      <c r="AG31" s="1071"/>
      <c r="AH31" s="1071"/>
      <c r="AI31" s="1071"/>
      <c r="AJ31" s="1072"/>
      <c r="AK31" s="1031">
        <v>234</v>
      </c>
      <c r="AL31" s="1022"/>
      <c r="AM31" s="1022"/>
      <c r="AN31" s="1022"/>
      <c r="AO31" s="1022"/>
      <c r="AP31" s="1022">
        <v>984</v>
      </c>
      <c r="AQ31" s="1022"/>
      <c r="AR31" s="1022"/>
      <c r="AS31" s="1022"/>
      <c r="AT31" s="1022"/>
      <c r="AU31" s="1022">
        <v>896</v>
      </c>
      <c r="AV31" s="1022"/>
      <c r="AW31" s="1022"/>
      <c r="AX31" s="1022"/>
      <c r="AY31" s="1022"/>
      <c r="AZ31" s="1093" t="s">
        <v>578</v>
      </c>
      <c r="BA31" s="1093"/>
      <c r="BB31" s="1093"/>
      <c r="BC31" s="1093"/>
      <c r="BD31" s="1093"/>
      <c r="BE31" s="1083" t="s">
        <v>406</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407</v>
      </c>
      <c r="C32" s="1089"/>
      <c r="D32" s="1089"/>
      <c r="E32" s="1089"/>
      <c r="F32" s="1089"/>
      <c r="G32" s="1089"/>
      <c r="H32" s="1089"/>
      <c r="I32" s="1089"/>
      <c r="J32" s="1089"/>
      <c r="K32" s="1089"/>
      <c r="L32" s="1089"/>
      <c r="M32" s="1089"/>
      <c r="N32" s="1089"/>
      <c r="O32" s="1089"/>
      <c r="P32" s="1090"/>
      <c r="Q32" s="1094">
        <v>367</v>
      </c>
      <c r="R32" s="1095"/>
      <c r="S32" s="1095"/>
      <c r="T32" s="1095"/>
      <c r="U32" s="1095"/>
      <c r="V32" s="1095">
        <v>367</v>
      </c>
      <c r="W32" s="1095"/>
      <c r="X32" s="1095"/>
      <c r="Y32" s="1095"/>
      <c r="Z32" s="1095"/>
      <c r="AA32" s="1095" t="s">
        <v>588</v>
      </c>
      <c r="AB32" s="1095"/>
      <c r="AC32" s="1095"/>
      <c r="AD32" s="1095"/>
      <c r="AE32" s="1096"/>
      <c r="AF32" s="1070" t="s">
        <v>128</v>
      </c>
      <c r="AG32" s="1071"/>
      <c r="AH32" s="1071"/>
      <c r="AI32" s="1071"/>
      <c r="AJ32" s="1072"/>
      <c r="AK32" s="1031" t="s">
        <v>578</v>
      </c>
      <c r="AL32" s="1022"/>
      <c r="AM32" s="1022"/>
      <c r="AN32" s="1022"/>
      <c r="AO32" s="1022"/>
      <c r="AP32" s="1022" t="s">
        <v>578</v>
      </c>
      <c r="AQ32" s="1022"/>
      <c r="AR32" s="1022"/>
      <c r="AS32" s="1022"/>
      <c r="AT32" s="1022"/>
      <c r="AU32" s="1022" t="s">
        <v>578</v>
      </c>
      <c r="AV32" s="1022"/>
      <c r="AW32" s="1022"/>
      <c r="AX32" s="1022"/>
      <c r="AY32" s="1022"/>
      <c r="AZ32" s="1093" t="s">
        <v>578</v>
      </c>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390</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169</v>
      </c>
      <c r="AG63" s="1010"/>
      <c r="AH63" s="1010"/>
      <c r="AI63" s="1010"/>
      <c r="AJ63" s="1081"/>
      <c r="AK63" s="1082"/>
      <c r="AL63" s="1014"/>
      <c r="AM63" s="1014"/>
      <c r="AN63" s="1014"/>
      <c r="AO63" s="1014"/>
      <c r="AP63" s="1010">
        <v>984</v>
      </c>
      <c r="AQ63" s="1010"/>
      <c r="AR63" s="1010"/>
      <c r="AS63" s="1010"/>
      <c r="AT63" s="1010"/>
      <c r="AU63" s="1010">
        <v>896</v>
      </c>
      <c r="AV63" s="1010"/>
      <c r="AW63" s="1010"/>
      <c r="AX63" s="1010"/>
      <c r="AY63" s="1010"/>
      <c r="AZ63" s="1076"/>
      <c r="BA63" s="1076"/>
      <c r="BB63" s="1076"/>
      <c r="BC63" s="1076"/>
      <c r="BD63" s="1076"/>
      <c r="BE63" s="1011"/>
      <c r="BF63" s="1011"/>
      <c r="BG63" s="1011"/>
      <c r="BH63" s="1011"/>
      <c r="BI63" s="1012"/>
      <c r="BJ63" s="1077" t="s">
        <v>411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413</v>
      </c>
      <c r="B66" s="1047"/>
      <c r="C66" s="1047"/>
      <c r="D66" s="1047"/>
      <c r="E66" s="1047"/>
      <c r="F66" s="1047"/>
      <c r="G66" s="1047"/>
      <c r="H66" s="1047"/>
      <c r="I66" s="1047"/>
      <c r="J66" s="1047"/>
      <c r="K66" s="1047"/>
      <c r="L66" s="1047"/>
      <c r="M66" s="1047"/>
      <c r="N66" s="1047"/>
      <c r="O66" s="1047"/>
      <c r="P66" s="1048"/>
      <c r="Q66" s="1052" t="s">
        <v>414</v>
      </c>
      <c r="R66" s="1053"/>
      <c r="S66" s="1053"/>
      <c r="T66" s="1053"/>
      <c r="U66" s="1054"/>
      <c r="V66" s="1052" t="s">
        <v>395</v>
      </c>
      <c r="W66" s="1053"/>
      <c r="X66" s="1053"/>
      <c r="Y66" s="1053"/>
      <c r="Z66" s="1054"/>
      <c r="AA66" s="1052" t="s">
        <v>396</v>
      </c>
      <c r="AB66" s="1053"/>
      <c r="AC66" s="1053"/>
      <c r="AD66" s="1053"/>
      <c r="AE66" s="1054"/>
      <c r="AF66" s="1058" t="s">
        <v>415</v>
      </c>
      <c r="AG66" s="1059"/>
      <c r="AH66" s="1059"/>
      <c r="AI66" s="1059"/>
      <c r="AJ66" s="1060"/>
      <c r="AK66" s="1052" t="s">
        <v>416</v>
      </c>
      <c r="AL66" s="1047"/>
      <c r="AM66" s="1047"/>
      <c r="AN66" s="1047"/>
      <c r="AO66" s="1048"/>
      <c r="AP66" s="1052" t="s">
        <v>417</v>
      </c>
      <c r="AQ66" s="1053"/>
      <c r="AR66" s="1053"/>
      <c r="AS66" s="1053"/>
      <c r="AT66" s="1054"/>
      <c r="AU66" s="1052" t="s">
        <v>418</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591</v>
      </c>
      <c r="C68" s="1037"/>
      <c r="D68" s="1037"/>
      <c r="E68" s="1037"/>
      <c r="F68" s="1037"/>
      <c r="G68" s="1037"/>
      <c r="H68" s="1037"/>
      <c r="I68" s="1037"/>
      <c r="J68" s="1037"/>
      <c r="K68" s="1037"/>
      <c r="L68" s="1037"/>
      <c r="M68" s="1037"/>
      <c r="N68" s="1037"/>
      <c r="O68" s="1037"/>
      <c r="P68" s="1038"/>
      <c r="Q68" s="1039">
        <v>4594</v>
      </c>
      <c r="R68" s="1033"/>
      <c r="S68" s="1033"/>
      <c r="T68" s="1033"/>
      <c r="U68" s="1033"/>
      <c r="V68" s="1033">
        <v>4338</v>
      </c>
      <c r="W68" s="1033"/>
      <c r="X68" s="1033"/>
      <c r="Y68" s="1033"/>
      <c r="Z68" s="1033"/>
      <c r="AA68" s="1033">
        <v>256</v>
      </c>
      <c r="AB68" s="1033"/>
      <c r="AC68" s="1033"/>
      <c r="AD68" s="1033"/>
      <c r="AE68" s="1033"/>
      <c r="AF68" s="1033">
        <v>256</v>
      </c>
      <c r="AG68" s="1033"/>
      <c r="AH68" s="1033"/>
      <c r="AI68" s="1033"/>
      <c r="AJ68" s="1033"/>
      <c r="AK68" s="1033">
        <v>124</v>
      </c>
      <c r="AL68" s="1033"/>
      <c r="AM68" s="1033"/>
      <c r="AN68" s="1033"/>
      <c r="AO68" s="1033"/>
      <c r="AP68" s="1033">
        <v>659</v>
      </c>
      <c r="AQ68" s="1033"/>
      <c r="AR68" s="1033"/>
      <c r="AS68" s="1033"/>
      <c r="AT68" s="1033"/>
      <c r="AU68" s="1033" t="s">
        <v>589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579</v>
      </c>
      <c r="C69" s="1026"/>
      <c r="D69" s="1026"/>
      <c r="E69" s="1026"/>
      <c r="F69" s="1026"/>
      <c r="G69" s="1026"/>
      <c r="H69" s="1026"/>
      <c r="I69" s="1026"/>
      <c r="J69" s="1026"/>
      <c r="K69" s="1026"/>
      <c r="L69" s="1026"/>
      <c r="M69" s="1026"/>
      <c r="N69" s="1026"/>
      <c r="O69" s="1026"/>
      <c r="P69" s="1027"/>
      <c r="Q69" s="1028">
        <v>40</v>
      </c>
      <c r="R69" s="1022"/>
      <c r="S69" s="1022"/>
      <c r="T69" s="1022"/>
      <c r="U69" s="1022"/>
      <c r="V69" s="1022">
        <v>39</v>
      </c>
      <c r="W69" s="1022"/>
      <c r="X69" s="1022"/>
      <c r="Y69" s="1022"/>
      <c r="Z69" s="1022"/>
      <c r="AA69" s="1022">
        <v>1</v>
      </c>
      <c r="AB69" s="1022"/>
      <c r="AC69" s="1022"/>
      <c r="AD69" s="1022"/>
      <c r="AE69" s="1022"/>
      <c r="AF69" s="1022">
        <v>1</v>
      </c>
      <c r="AG69" s="1022"/>
      <c r="AH69" s="1022"/>
      <c r="AI69" s="1022"/>
      <c r="AJ69" s="1022"/>
      <c r="AK69" s="1022">
        <v>0</v>
      </c>
      <c r="AL69" s="1022"/>
      <c r="AM69" s="1022"/>
      <c r="AN69" s="1022"/>
      <c r="AO69" s="1022"/>
      <c r="AP69" s="1022">
        <v>0</v>
      </c>
      <c r="AQ69" s="1022"/>
      <c r="AR69" s="1022"/>
      <c r="AS69" s="1022"/>
      <c r="AT69" s="1022"/>
      <c r="AU69" s="1022" t="s">
        <v>589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580</v>
      </c>
      <c r="C70" s="1026"/>
      <c r="D70" s="1026"/>
      <c r="E70" s="1026"/>
      <c r="F70" s="1026"/>
      <c r="G70" s="1026"/>
      <c r="H70" s="1026"/>
      <c r="I70" s="1026"/>
      <c r="J70" s="1026"/>
      <c r="K70" s="1026"/>
      <c r="L70" s="1026"/>
      <c r="M70" s="1026"/>
      <c r="N70" s="1026"/>
      <c r="O70" s="1026"/>
      <c r="P70" s="1027"/>
      <c r="Q70" s="1028">
        <v>1701</v>
      </c>
      <c r="R70" s="1022"/>
      <c r="S70" s="1022"/>
      <c r="T70" s="1022"/>
      <c r="U70" s="1022"/>
      <c r="V70" s="1022">
        <v>1589</v>
      </c>
      <c r="W70" s="1022"/>
      <c r="X70" s="1022"/>
      <c r="Y70" s="1022"/>
      <c r="Z70" s="1022"/>
      <c r="AA70" s="1022">
        <v>112</v>
      </c>
      <c r="AB70" s="1022"/>
      <c r="AC70" s="1022"/>
      <c r="AD70" s="1022"/>
      <c r="AE70" s="1022"/>
      <c r="AF70" s="1022">
        <v>2707</v>
      </c>
      <c r="AG70" s="1022"/>
      <c r="AH70" s="1022"/>
      <c r="AI70" s="1022"/>
      <c r="AJ70" s="1022"/>
      <c r="AK70" s="1022" t="s">
        <v>589</v>
      </c>
      <c r="AL70" s="1022"/>
      <c r="AM70" s="1022"/>
      <c r="AN70" s="1022"/>
      <c r="AO70" s="1022"/>
      <c r="AP70" s="1022">
        <v>2763</v>
      </c>
      <c r="AQ70" s="1022"/>
      <c r="AR70" s="1022"/>
      <c r="AS70" s="1022"/>
      <c r="AT70" s="1022"/>
      <c r="AU70" s="1022" t="s">
        <v>589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581</v>
      </c>
      <c r="C71" s="1026"/>
      <c r="D71" s="1026"/>
      <c r="E71" s="1026"/>
      <c r="F71" s="1026"/>
      <c r="G71" s="1026"/>
      <c r="H71" s="1026"/>
      <c r="I71" s="1026"/>
      <c r="J71" s="1026"/>
      <c r="K71" s="1026"/>
      <c r="L71" s="1026"/>
      <c r="M71" s="1026"/>
      <c r="N71" s="1026"/>
      <c r="O71" s="1026"/>
      <c r="P71" s="1027"/>
      <c r="Q71" s="1028">
        <v>763</v>
      </c>
      <c r="R71" s="1022"/>
      <c r="S71" s="1022"/>
      <c r="T71" s="1022"/>
      <c r="U71" s="1022"/>
      <c r="V71" s="1022">
        <v>650</v>
      </c>
      <c r="W71" s="1022"/>
      <c r="X71" s="1022"/>
      <c r="Y71" s="1022"/>
      <c r="Z71" s="1022"/>
      <c r="AA71" s="1022">
        <v>113</v>
      </c>
      <c r="AB71" s="1022"/>
      <c r="AC71" s="1022"/>
      <c r="AD71" s="1022"/>
      <c r="AE71" s="1022"/>
      <c r="AF71" s="1022">
        <v>730</v>
      </c>
      <c r="AG71" s="1022"/>
      <c r="AH71" s="1022"/>
      <c r="AI71" s="1022"/>
      <c r="AJ71" s="1022"/>
      <c r="AK71" s="1022" t="s">
        <v>589</v>
      </c>
      <c r="AL71" s="1022"/>
      <c r="AM71" s="1022"/>
      <c r="AN71" s="1022"/>
      <c r="AO71" s="1022"/>
      <c r="AP71" s="1022">
        <v>2319</v>
      </c>
      <c r="AQ71" s="1022"/>
      <c r="AR71" s="1022"/>
      <c r="AS71" s="1022"/>
      <c r="AT71" s="1022"/>
      <c r="AU71" s="1022" t="s">
        <v>589</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582</v>
      </c>
      <c r="C72" s="1026"/>
      <c r="D72" s="1026"/>
      <c r="E72" s="1026"/>
      <c r="F72" s="1026"/>
      <c r="G72" s="1026"/>
      <c r="H72" s="1026"/>
      <c r="I72" s="1026"/>
      <c r="J72" s="1026"/>
      <c r="K72" s="1026"/>
      <c r="L72" s="1026"/>
      <c r="M72" s="1026"/>
      <c r="N72" s="1026"/>
      <c r="O72" s="1026"/>
      <c r="P72" s="1027"/>
      <c r="Q72" s="1028">
        <v>9184</v>
      </c>
      <c r="R72" s="1022"/>
      <c r="S72" s="1022"/>
      <c r="T72" s="1022"/>
      <c r="U72" s="1022"/>
      <c r="V72" s="1022">
        <v>9066</v>
      </c>
      <c r="W72" s="1022"/>
      <c r="X72" s="1022"/>
      <c r="Y72" s="1022"/>
      <c r="Z72" s="1022"/>
      <c r="AA72" s="1022">
        <v>118</v>
      </c>
      <c r="AB72" s="1022"/>
      <c r="AC72" s="1022"/>
      <c r="AD72" s="1022"/>
      <c r="AE72" s="1022"/>
      <c r="AF72" s="1022" t="s">
        <v>589</v>
      </c>
      <c r="AG72" s="1022"/>
      <c r="AH72" s="1022"/>
      <c r="AI72" s="1022"/>
      <c r="AJ72" s="1022"/>
      <c r="AK72" s="1022">
        <v>15</v>
      </c>
      <c r="AL72" s="1022"/>
      <c r="AM72" s="1022"/>
      <c r="AN72" s="1022"/>
      <c r="AO72" s="1022"/>
      <c r="AP72" s="1022" t="s">
        <v>589</v>
      </c>
      <c r="AQ72" s="1022"/>
      <c r="AR72" s="1022"/>
      <c r="AS72" s="1022"/>
      <c r="AT72" s="1022"/>
      <c r="AU72" s="1022" t="s">
        <v>589</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583</v>
      </c>
      <c r="C73" s="1026"/>
      <c r="D73" s="1026"/>
      <c r="E73" s="1026"/>
      <c r="F73" s="1026"/>
      <c r="G73" s="1026"/>
      <c r="H73" s="1026"/>
      <c r="I73" s="1026"/>
      <c r="J73" s="1026"/>
      <c r="K73" s="1026"/>
      <c r="L73" s="1026"/>
      <c r="M73" s="1026"/>
      <c r="N73" s="1026"/>
      <c r="O73" s="1026"/>
      <c r="P73" s="1027"/>
      <c r="Q73" s="1028">
        <v>1536</v>
      </c>
      <c r="R73" s="1022"/>
      <c r="S73" s="1022"/>
      <c r="T73" s="1022"/>
      <c r="U73" s="1022"/>
      <c r="V73" s="1022">
        <v>1535</v>
      </c>
      <c r="W73" s="1022"/>
      <c r="X73" s="1022"/>
      <c r="Y73" s="1022"/>
      <c r="Z73" s="1022"/>
      <c r="AA73" s="1022">
        <v>1</v>
      </c>
      <c r="AB73" s="1022"/>
      <c r="AC73" s="1022"/>
      <c r="AD73" s="1022"/>
      <c r="AE73" s="1022"/>
      <c r="AF73" s="1022" t="s">
        <v>589</v>
      </c>
      <c r="AG73" s="1022"/>
      <c r="AH73" s="1022"/>
      <c r="AI73" s="1022"/>
      <c r="AJ73" s="1022"/>
      <c r="AK73" s="1022" t="s">
        <v>589</v>
      </c>
      <c r="AL73" s="1022"/>
      <c r="AM73" s="1022"/>
      <c r="AN73" s="1022"/>
      <c r="AO73" s="1022"/>
      <c r="AP73" s="1022" t="s">
        <v>589</v>
      </c>
      <c r="AQ73" s="1022"/>
      <c r="AR73" s="1022"/>
      <c r="AS73" s="1022"/>
      <c r="AT73" s="1022"/>
      <c r="AU73" s="1022" t="s">
        <v>589</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584</v>
      </c>
      <c r="C74" s="1026"/>
      <c r="D74" s="1026"/>
      <c r="E74" s="1026"/>
      <c r="F74" s="1026"/>
      <c r="G74" s="1026"/>
      <c r="H74" s="1026"/>
      <c r="I74" s="1026"/>
      <c r="J74" s="1026"/>
      <c r="K74" s="1026"/>
      <c r="L74" s="1026"/>
      <c r="M74" s="1026"/>
      <c r="N74" s="1026"/>
      <c r="O74" s="1026"/>
      <c r="P74" s="1027"/>
      <c r="Q74" s="1028">
        <v>1</v>
      </c>
      <c r="R74" s="1022"/>
      <c r="S74" s="1022"/>
      <c r="T74" s="1022"/>
      <c r="U74" s="1022"/>
      <c r="V74" s="1022">
        <v>1</v>
      </c>
      <c r="W74" s="1022"/>
      <c r="X74" s="1022"/>
      <c r="Y74" s="1022"/>
      <c r="Z74" s="1022"/>
      <c r="AA74" s="1022">
        <v>0</v>
      </c>
      <c r="AB74" s="1022"/>
      <c r="AC74" s="1022"/>
      <c r="AD74" s="1022"/>
      <c r="AE74" s="1022"/>
      <c r="AF74" s="1022" t="s">
        <v>589</v>
      </c>
      <c r="AG74" s="1022"/>
      <c r="AH74" s="1022"/>
      <c r="AI74" s="1022"/>
      <c r="AJ74" s="1022"/>
      <c r="AK74" s="1022" t="s">
        <v>589</v>
      </c>
      <c r="AL74" s="1022"/>
      <c r="AM74" s="1022"/>
      <c r="AN74" s="1022"/>
      <c r="AO74" s="1022"/>
      <c r="AP74" s="1022" t="s">
        <v>589</v>
      </c>
      <c r="AQ74" s="1022"/>
      <c r="AR74" s="1022"/>
      <c r="AS74" s="1022"/>
      <c r="AT74" s="1022"/>
      <c r="AU74" s="1022" t="s">
        <v>589</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585</v>
      </c>
      <c r="C75" s="1026"/>
      <c r="D75" s="1026"/>
      <c r="E75" s="1026"/>
      <c r="F75" s="1026"/>
      <c r="G75" s="1026"/>
      <c r="H75" s="1026"/>
      <c r="I75" s="1026"/>
      <c r="J75" s="1026"/>
      <c r="K75" s="1026"/>
      <c r="L75" s="1026"/>
      <c r="M75" s="1026"/>
      <c r="N75" s="1026"/>
      <c r="O75" s="1026"/>
      <c r="P75" s="1027"/>
      <c r="Q75" s="1029">
        <v>60</v>
      </c>
      <c r="R75" s="1030"/>
      <c r="S75" s="1030"/>
      <c r="T75" s="1030"/>
      <c r="U75" s="1031"/>
      <c r="V75" s="1032">
        <v>59</v>
      </c>
      <c r="W75" s="1030"/>
      <c r="X75" s="1030"/>
      <c r="Y75" s="1030"/>
      <c r="Z75" s="1031"/>
      <c r="AA75" s="1032">
        <v>1</v>
      </c>
      <c r="AB75" s="1030"/>
      <c r="AC75" s="1030"/>
      <c r="AD75" s="1030"/>
      <c r="AE75" s="1031"/>
      <c r="AF75" s="1032" t="s">
        <v>589</v>
      </c>
      <c r="AG75" s="1030"/>
      <c r="AH75" s="1030"/>
      <c r="AI75" s="1030"/>
      <c r="AJ75" s="1031"/>
      <c r="AK75" s="1032">
        <v>24</v>
      </c>
      <c r="AL75" s="1030"/>
      <c r="AM75" s="1030"/>
      <c r="AN75" s="1030"/>
      <c r="AO75" s="1031"/>
      <c r="AP75" s="1032" t="s">
        <v>589</v>
      </c>
      <c r="AQ75" s="1030"/>
      <c r="AR75" s="1030"/>
      <c r="AS75" s="1030"/>
      <c r="AT75" s="1031"/>
      <c r="AU75" s="1032" t="s">
        <v>589</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586</v>
      </c>
      <c r="C76" s="1026"/>
      <c r="D76" s="1026"/>
      <c r="E76" s="1026"/>
      <c r="F76" s="1026"/>
      <c r="G76" s="1026"/>
      <c r="H76" s="1026"/>
      <c r="I76" s="1026"/>
      <c r="J76" s="1026"/>
      <c r="K76" s="1026"/>
      <c r="L76" s="1026"/>
      <c r="M76" s="1026"/>
      <c r="N76" s="1026"/>
      <c r="O76" s="1026"/>
      <c r="P76" s="1027"/>
      <c r="Q76" s="1029">
        <v>39</v>
      </c>
      <c r="R76" s="1030"/>
      <c r="S76" s="1030"/>
      <c r="T76" s="1030"/>
      <c r="U76" s="1031"/>
      <c r="V76" s="1032">
        <v>37</v>
      </c>
      <c r="W76" s="1030"/>
      <c r="X76" s="1030"/>
      <c r="Y76" s="1030"/>
      <c r="Z76" s="1031"/>
      <c r="AA76" s="1032">
        <v>2</v>
      </c>
      <c r="AB76" s="1030"/>
      <c r="AC76" s="1030"/>
      <c r="AD76" s="1030"/>
      <c r="AE76" s="1031"/>
      <c r="AF76" s="1032" t="s">
        <v>589</v>
      </c>
      <c r="AG76" s="1030"/>
      <c r="AH76" s="1030"/>
      <c r="AI76" s="1030"/>
      <c r="AJ76" s="1031"/>
      <c r="AK76" s="1032" t="s">
        <v>589</v>
      </c>
      <c r="AL76" s="1030"/>
      <c r="AM76" s="1030"/>
      <c r="AN76" s="1030"/>
      <c r="AO76" s="1031"/>
      <c r="AP76" s="1032" t="s">
        <v>589</v>
      </c>
      <c r="AQ76" s="1030"/>
      <c r="AR76" s="1030"/>
      <c r="AS76" s="1030"/>
      <c r="AT76" s="1031"/>
      <c r="AU76" s="1032" t="s">
        <v>589</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587</v>
      </c>
      <c r="C77" s="1026"/>
      <c r="D77" s="1026"/>
      <c r="E77" s="1026"/>
      <c r="F77" s="1026"/>
      <c r="G77" s="1026"/>
      <c r="H77" s="1026"/>
      <c r="I77" s="1026"/>
      <c r="J77" s="1026"/>
      <c r="K77" s="1026"/>
      <c r="L77" s="1026"/>
      <c r="M77" s="1026"/>
      <c r="N77" s="1026"/>
      <c r="O77" s="1026"/>
      <c r="P77" s="1027"/>
      <c r="Q77" s="1029">
        <v>1174</v>
      </c>
      <c r="R77" s="1030"/>
      <c r="S77" s="1030"/>
      <c r="T77" s="1030"/>
      <c r="U77" s="1031"/>
      <c r="V77" s="1032">
        <v>1130</v>
      </c>
      <c r="W77" s="1030"/>
      <c r="X77" s="1030"/>
      <c r="Y77" s="1030"/>
      <c r="Z77" s="1031"/>
      <c r="AA77" s="1032">
        <v>44</v>
      </c>
      <c r="AB77" s="1030"/>
      <c r="AC77" s="1030"/>
      <c r="AD77" s="1030"/>
      <c r="AE77" s="1031"/>
      <c r="AF77" s="1032">
        <v>44</v>
      </c>
      <c r="AG77" s="1030"/>
      <c r="AH77" s="1030"/>
      <c r="AI77" s="1030"/>
      <c r="AJ77" s="1031"/>
      <c r="AK77" s="1032">
        <v>0</v>
      </c>
      <c r="AL77" s="1030"/>
      <c r="AM77" s="1030"/>
      <c r="AN77" s="1030"/>
      <c r="AO77" s="1031"/>
      <c r="AP77" s="1032" t="s">
        <v>589</v>
      </c>
      <c r="AQ77" s="1030"/>
      <c r="AR77" s="1030"/>
      <c r="AS77" s="1030"/>
      <c r="AT77" s="1031"/>
      <c r="AU77" s="1032" t="s">
        <v>589</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590</v>
      </c>
      <c r="C78" s="1026"/>
      <c r="D78" s="1026"/>
      <c r="E78" s="1026"/>
      <c r="F78" s="1026"/>
      <c r="G78" s="1026"/>
      <c r="H78" s="1026"/>
      <c r="I78" s="1026"/>
      <c r="J78" s="1026"/>
      <c r="K78" s="1026"/>
      <c r="L78" s="1026"/>
      <c r="M78" s="1026"/>
      <c r="N78" s="1026"/>
      <c r="O78" s="1026"/>
      <c r="P78" s="1027"/>
      <c r="Q78" s="1028">
        <v>250623</v>
      </c>
      <c r="R78" s="1022"/>
      <c r="S78" s="1022"/>
      <c r="T78" s="1022"/>
      <c r="U78" s="1022"/>
      <c r="V78" s="1022">
        <v>237946</v>
      </c>
      <c r="W78" s="1022"/>
      <c r="X78" s="1022"/>
      <c r="Y78" s="1022"/>
      <c r="Z78" s="1022"/>
      <c r="AA78" s="1022">
        <v>12677</v>
      </c>
      <c r="AB78" s="1022"/>
      <c r="AC78" s="1022"/>
      <c r="AD78" s="1022"/>
      <c r="AE78" s="1022"/>
      <c r="AF78" s="1022">
        <v>12677</v>
      </c>
      <c r="AG78" s="1022"/>
      <c r="AH78" s="1022"/>
      <c r="AI78" s="1022"/>
      <c r="AJ78" s="1022"/>
      <c r="AK78" s="1022">
        <v>923</v>
      </c>
      <c r="AL78" s="1022"/>
      <c r="AM78" s="1022"/>
      <c r="AN78" s="1022"/>
      <c r="AO78" s="1022"/>
      <c r="AP78" s="1022" t="s">
        <v>589</v>
      </c>
      <c r="AQ78" s="1022"/>
      <c r="AR78" s="1022"/>
      <c r="AS78" s="1022"/>
      <c r="AT78" s="1022"/>
      <c r="AU78" s="1022" t="s">
        <v>589</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390</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16415</v>
      </c>
      <c r="AG88" s="1010"/>
      <c r="AH88" s="1010"/>
      <c r="AI88" s="1010"/>
      <c r="AJ88" s="1010"/>
      <c r="AK88" s="1014"/>
      <c r="AL88" s="1014"/>
      <c r="AM88" s="1014"/>
      <c r="AN88" s="1014"/>
      <c r="AO88" s="1014"/>
      <c r="AP88" s="1010">
        <v>5741</v>
      </c>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307</v>
      </c>
      <c r="AG109" s="945"/>
      <c r="AH109" s="945"/>
      <c r="AI109" s="945"/>
      <c r="AJ109" s="946"/>
      <c r="AK109" s="947" t="s">
        <v>306</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307</v>
      </c>
      <c r="BW109" s="945"/>
      <c r="BX109" s="945"/>
      <c r="BY109" s="945"/>
      <c r="BZ109" s="946"/>
      <c r="CA109" s="947" t="s">
        <v>306</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307</v>
      </c>
      <c r="DM109" s="945"/>
      <c r="DN109" s="945"/>
      <c r="DO109" s="945"/>
      <c r="DP109" s="946"/>
      <c r="DQ109" s="947" t="s">
        <v>306</v>
      </c>
      <c r="DR109" s="945"/>
      <c r="DS109" s="945"/>
      <c r="DT109" s="945"/>
      <c r="DU109" s="946"/>
      <c r="DV109" s="947" t="s">
        <v>429</v>
      </c>
      <c r="DW109" s="945"/>
      <c r="DX109" s="945"/>
      <c r="DY109" s="945"/>
      <c r="DZ109" s="976"/>
    </row>
    <row r="110" spans="1:131" s="246" customFormat="1" ht="26.25" customHeight="1" x14ac:dyDescent="0.15">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231360</v>
      </c>
      <c r="AB110" s="938"/>
      <c r="AC110" s="938"/>
      <c r="AD110" s="938"/>
      <c r="AE110" s="939"/>
      <c r="AF110" s="940">
        <v>234286</v>
      </c>
      <c r="AG110" s="938"/>
      <c r="AH110" s="938"/>
      <c r="AI110" s="938"/>
      <c r="AJ110" s="939"/>
      <c r="AK110" s="940">
        <v>234412</v>
      </c>
      <c r="AL110" s="938"/>
      <c r="AM110" s="938"/>
      <c r="AN110" s="938"/>
      <c r="AO110" s="939"/>
      <c r="AP110" s="941">
        <v>11.1</v>
      </c>
      <c r="AQ110" s="942"/>
      <c r="AR110" s="942"/>
      <c r="AS110" s="942"/>
      <c r="AT110" s="943"/>
      <c r="AU110" s="977" t="s">
        <v>72</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2450694</v>
      </c>
      <c r="BR110" s="885"/>
      <c r="BS110" s="885"/>
      <c r="BT110" s="885"/>
      <c r="BU110" s="885"/>
      <c r="BV110" s="885">
        <v>2239455</v>
      </c>
      <c r="BW110" s="885"/>
      <c r="BX110" s="885"/>
      <c r="BY110" s="885"/>
      <c r="BZ110" s="885"/>
      <c r="CA110" s="885">
        <v>2024726</v>
      </c>
      <c r="CB110" s="885"/>
      <c r="CC110" s="885"/>
      <c r="CD110" s="885"/>
      <c r="CE110" s="885"/>
      <c r="CF110" s="909">
        <v>95.7</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388</v>
      </c>
      <c r="DM110" s="885"/>
      <c r="DN110" s="885"/>
      <c r="DO110" s="885"/>
      <c r="DP110" s="885"/>
      <c r="DQ110" s="885" t="s">
        <v>128</v>
      </c>
      <c r="DR110" s="885"/>
      <c r="DS110" s="885"/>
      <c r="DT110" s="885"/>
      <c r="DU110" s="885"/>
      <c r="DV110" s="886" t="s">
        <v>388</v>
      </c>
      <c r="DW110" s="886"/>
      <c r="DX110" s="886"/>
      <c r="DY110" s="886"/>
      <c r="DZ110" s="887"/>
    </row>
    <row r="111" spans="1:131" s="246" customFormat="1" ht="26.25" customHeight="1" x14ac:dyDescent="0.15">
      <c r="A111" s="814" t="s">
        <v>435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128</v>
      </c>
      <c r="AG111" s="966"/>
      <c r="AH111" s="966"/>
      <c r="AI111" s="966"/>
      <c r="AJ111" s="967"/>
      <c r="AK111" s="968" t="s">
        <v>128</v>
      </c>
      <c r="AL111" s="966"/>
      <c r="AM111" s="966"/>
      <c r="AN111" s="966"/>
      <c r="AO111" s="967"/>
      <c r="AP111" s="969" t="s">
        <v>388</v>
      </c>
      <c r="AQ111" s="970"/>
      <c r="AR111" s="970"/>
      <c r="AS111" s="970"/>
      <c r="AT111" s="971"/>
      <c r="AU111" s="979"/>
      <c r="AV111" s="980"/>
      <c r="AW111" s="980"/>
      <c r="AX111" s="980"/>
      <c r="AY111" s="980"/>
      <c r="AZ111" s="855" t="s">
        <v>436</v>
      </c>
      <c r="BA111" s="790"/>
      <c r="BB111" s="790"/>
      <c r="BC111" s="790"/>
      <c r="BD111" s="790"/>
      <c r="BE111" s="790"/>
      <c r="BF111" s="790"/>
      <c r="BG111" s="790"/>
      <c r="BH111" s="790"/>
      <c r="BI111" s="790"/>
      <c r="BJ111" s="790"/>
      <c r="BK111" s="790"/>
      <c r="BL111" s="790"/>
      <c r="BM111" s="790"/>
      <c r="BN111" s="790"/>
      <c r="BO111" s="790"/>
      <c r="BP111" s="791"/>
      <c r="BQ111" s="856">
        <v>72416</v>
      </c>
      <c r="BR111" s="857"/>
      <c r="BS111" s="857"/>
      <c r="BT111" s="857"/>
      <c r="BU111" s="857"/>
      <c r="BV111" s="857">
        <v>60265</v>
      </c>
      <c r="BW111" s="857"/>
      <c r="BX111" s="857"/>
      <c r="BY111" s="857"/>
      <c r="BZ111" s="857"/>
      <c r="CA111" s="857">
        <v>47962</v>
      </c>
      <c r="CB111" s="857"/>
      <c r="CC111" s="857"/>
      <c r="CD111" s="857"/>
      <c r="CE111" s="857"/>
      <c r="CF111" s="918">
        <v>2.2999999999999998</v>
      </c>
      <c r="CG111" s="919"/>
      <c r="CH111" s="919"/>
      <c r="CI111" s="919"/>
      <c r="CJ111" s="919"/>
      <c r="CK111" s="974"/>
      <c r="CL111" s="861"/>
      <c r="CM111" s="864" t="s">
        <v>437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128</v>
      </c>
      <c r="DM111" s="857"/>
      <c r="DN111" s="857"/>
      <c r="DO111" s="857"/>
      <c r="DP111" s="857"/>
      <c r="DQ111" s="857" t="s">
        <v>388</v>
      </c>
      <c r="DR111" s="857"/>
      <c r="DS111" s="857"/>
      <c r="DT111" s="857"/>
      <c r="DU111" s="857"/>
      <c r="DV111" s="834" t="s">
        <v>128</v>
      </c>
      <c r="DW111" s="834"/>
      <c r="DX111" s="834"/>
      <c r="DY111" s="834"/>
      <c r="DZ111" s="835"/>
    </row>
    <row r="112" spans="1:131" s="246" customFormat="1" ht="26.25" customHeight="1" x14ac:dyDescent="0.15">
      <c r="A112" s="959" t="s">
        <v>438</v>
      </c>
      <c r="B112" s="960"/>
      <c r="C112" s="790" t="s">
        <v>439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388</v>
      </c>
      <c r="AB112" s="820"/>
      <c r="AC112" s="820"/>
      <c r="AD112" s="820"/>
      <c r="AE112" s="821"/>
      <c r="AF112" s="822" t="s">
        <v>128</v>
      </c>
      <c r="AG112" s="820"/>
      <c r="AH112" s="820"/>
      <c r="AI112" s="820"/>
      <c r="AJ112" s="821"/>
      <c r="AK112" s="822" t="s">
        <v>388</v>
      </c>
      <c r="AL112" s="820"/>
      <c r="AM112" s="820"/>
      <c r="AN112" s="820"/>
      <c r="AO112" s="821"/>
      <c r="AP112" s="867" t="s">
        <v>388</v>
      </c>
      <c r="AQ112" s="868"/>
      <c r="AR112" s="868"/>
      <c r="AS112" s="868"/>
      <c r="AT112" s="869"/>
      <c r="AU112" s="979"/>
      <c r="AV112" s="980"/>
      <c r="AW112" s="980"/>
      <c r="AX112" s="980"/>
      <c r="AY112" s="980"/>
      <c r="AZ112" s="855" t="s">
        <v>440</v>
      </c>
      <c r="BA112" s="790"/>
      <c r="BB112" s="790"/>
      <c r="BC112" s="790"/>
      <c r="BD112" s="790"/>
      <c r="BE112" s="790"/>
      <c r="BF112" s="790"/>
      <c r="BG112" s="790"/>
      <c r="BH112" s="790"/>
      <c r="BI112" s="790"/>
      <c r="BJ112" s="790"/>
      <c r="BK112" s="790"/>
      <c r="BL112" s="790"/>
      <c r="BM112" s="790"/>
      <c r="BN112" s="790"/>
      <c r="BO112" s="790"/>
      <c r="BP112" s="791"/>
      <c r="BQ112" s="856">
        <v>1208037</v>
      </c>
      <c r="BR112" s="857"/>
      <c r="BS112" s="857"/>
      <c r="BT112" s="857"/>
      <c r="BU112" s="857"/>
      <c r="BV112" s="857">
        <v>1030066</v>
      </c>
      <c r="BW112" s="857"/>
      <c r="BX112" s="857"/>
      <c r="BY112" s="857"/>
      <c r="BZ112" s="857"/>
      <c r="CA112" s="857">
        <v>896419</v>
      </c>
      <c r="CB112" s="857"/>
      <c r="CC112" s="857"/>
      <c r="CD112" s="857"/>
      <c r="CE112" s="857"/>
      <c r="CF112" s="918">
        <v>42.3</v>
      </c>
      <c r="CG112" s="919"/>
      <c r="CH112" s="919"/>
      <c r="CI112" s="919"/>
      <c r="CJ112" s="919"/>
      <c r="CK112" s="974"/>
      <c r="CL112" s="861"/>
      <c r="CM112" s="864" t="s">
        <v>441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72416</v>
      </c>
      <c r="DH112" s="857"/>
      <c r="DI112" s="857"/>
      <c r="DJ112" s="857"/>
      <c r="DK112" s="857"/>
      <c r="DL112" s="857">
        <v>60265</v>
      </c>
      <c r="DM112" s="857"/>
      <c r="DN112" s="857"/>
      <c r="DO112" s="857"/>
      <c r="DP112" s="857"/>
      <c r="DQ112" s="857">
        <v>47962</v>
      </c>
      <c r="DR112" s="857"/>
      <c r="DS112" s="857"/>
      <c r="DT112" s="857"/>
      <c r="DU112" s="857"/>
      <c r="DV112" s="834">
        <v>2.2999999999999998</v>
      </c>
      <c r="DW112" s="834"/>
      <c r="DX112" s="834"/>
      <c r="DY112" s="834"/>
      <c r="DZ112" s="835"/>
    </row>
    <row r="113" spans="1:130" s="246" customFormat="1" ht="26.25" customHeight="1" x14ac:dyDescent="0.15">
      <c r="A113" s="961"/>
      <c r="B113" s="962"/>
      <c r="C113" s="790" t="s">
        <v>442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202041</v>
      </c>
      <c r="AB113" s="966"/>
      <c r="AC113" s="966"/>
      <c r="AD113" s="966"/>
      <c r="AE113" s="967"/>
      <c r="AF113" s="968">
        <v>206309</v>
      </c>
      <c r="AG113" s="966"/>
      <c r="AH113" s="966"/>
      <c r="AI113" s="966"/>
      <c r="AJ113" s="967"/>
      <c r="AK113" s="968">
        <v>173461</v>
      </c>
      <c r="AL113" s="966"/>
      <c r="AM113" s="966"/>
      <c r="AN113" s="966"/>
      <c r="AO113" s="967"/>
      <c r="AP113" s="969">
        <v>8.1999999999999993</v>
      </c>
      <c r="AQ113" s="970"/>
      <c r="AR113" s="970"/>
      <c r="AS113" s="970"/>
      <c r="AT113" s="971"/>
      <c r="AU113" s="979"/>
      <c r="AV113" s="980"/>
      <c r="AW113" s="980"/>
      <c r="AX113" s="980"/>
      <c r="AY113" s="980"/>
      <c r="AZ113" s="855" t="s">
        <v>443</v>
      </c>
      <c r="BA113" s="790"/>
      <c r="BB113" s="790"/>
      <c r="BC113" s="790"/>
      <c r="BD113" s="790"/>
      <c r="BE113" s="790"/>
      <c r="BF113" s="790"/>
      <c r="BG113" s="790"/>
      <c r="BH113" s="790"/>
      <c r="BI113" s="790"/>
      <c r="BJ113" s="790"/>
      <c r="BK113" s="790"/>
      <c r="BL113" s="790"/>
      <c r="BM113" s="790"/>
      <c r="BN113" s="790"/>
      <c r="BO113" s="790"/>
      <c r="BP113" s="791"/>
      <c r="BQ113" s="856">
        <v>66159</v>
      </c>
      <c r="BR113" s="857"/>
      <c r="BS113" s="857"/>
      <c r="BT113" s="857"/>
      <c r="BU113" s="857"/>
      <c r="BV113" s="857">
        <v>57774</v>
      </c>
      <c r="BW113" s="857"/>
      <c r="BX113" s="857"/>
      <c r="BY113" s="857"/>
      <c r="BZ113" s="857"/>
      <c r="CA113" s="857">
        <v>49846</v>
      </c>
      <c r="CB113" s="857"/>
      <c r="CC113" s="857"/>
      <c r="CD113" s="857"/>
      <c r="CE113" s="857"/>
      <c r="CF113" s="918">
        <v>2.4</v>
      </c>
      <c r="CG113" s="919"/>
      <c r="CH113" s="919"/>
      <c r="CI113" s="919"/>
      <c r="CJ113" s="919"/>
      <c r="CK113" s="974"/>
      <c r="CL113" s="861"/>
      <c r="CM113" s="864" t="s">
        <v>444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128</v>
      </c>
      <c r="DH113" s="820"/>
      <c r="DI113" s="820"/>
      <c r="DJ113" s="820"/>
      <c r="DK113" s="821"/>
      <c r="DL113" s="822" t="s">
        <v>128</v>
      </c>
      <c r="DM113" s="820"/>
      <c r="DN113" s="820"/>
      <c r="DO113" s="820"/>
      <c r="DP113" s="821"/>
      <c r="DQ113" s="822" t="s">
        <v>388</v>
      </c>
      <c r="DR113" s="820"/>
      <c r="DS113" s="820"/>
      <c r="DT113" s="820"/>
      <c r="DU113" s="821"/>
      <c r="DV113" s="867" t="s">
        <v>445</v>
      </c>
      <c r="DW113" s="868"/>
      <c r="DX113" s="868"/>
      <c r="DY113" s="868"/>
      <c r="DZ113" s="869"/>
    </row>
    <row r="114" spans="1:130" s="246" customFormat="1" ht="26.25" customHeight="1" x14ac:dyDescent="0.15">
      <c r="A114" s="961"/>
      <c r="B114" s="962"/>
      <c r="C114" s="790" t="s">
        <v>446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35696</v>
      </c>
      <c r="AB114" s="820"/>
      <c r="AC114" s="820"/>
      <c r="AD114" s="820"/>
      <c r="AE114" s="821"/>
      <c r="AF114" s="822">
        <v>34043</v>
      </c>
      <c r="AG114" s="820"/>
      <c r="AH114" s="820"/>
      <c r="AI114" s="820"/>
      <c r="AJ114" s="821"/>
      <c r="AK114" s="822">
        <v>28277</v>
      </c>
      <c r="AL114" s="820"/>
      <c r="AM114" s="820"/>
      <c r="AN114" s="820"/>
      <c r="AO114" s="821"/>
      <c r="AP114" s="867">
        <v>1.3</v>
      </c>
      <c r="AQ114" s="868"/>
      <c r="AR114" s="868"/>
      <c r="AS114" s="868"/>
      <c r="AT114" s="869"/>
      <c r="AU114" s="979"/>
      <c r="AV114" s="980"/>
      <c r="AW114" s="980"/>
      <c r="AX114" s="980"/>
      <c r="AY114" s="980"/>
      <c r="AZ114" s="855" t="s">
        <v>447</v>
      </c>
      <c r="BA114" s="790"/>
      <c r="BB114" s="790"/>
      <c r="BC114" s="790"/>
      <c r="BD114" s="790"/>
      <c r="BE114" s="790"/>
      <c r="BF114" s="790"/>
      <c r="BG114" s="790"/>
      <c r="BH114" s="790"/>
      <c r="BI114" s="790"/>
      <c r="BJ114" s="790"/>
      <c r="BK114" s="790"/>
      <c r="BL114" s="790"/>
      <c r="BM114" s="790"/>
      <c r="BN114" s="790"/>
      <c r="BO114" s="790"/>
      <c r="BP114" s="791"/>
      <c r="BQ114" s="856" t="s">
        <v>388</v>
      </c>
      <c r="BR114" s="857"/>
      <c r="BS114" s="857"/>
      <c r="BT114" s="857"/>
      <c r="BU114" s="857"/>
      <c r="BV114" s="857" t="s">
        <v>128</v>
      </c>
      <c r="BW114" s="857"/>
      <c r="BX114" s="857"/>
      <c r="BY114" s="857"/>
      <c r="BZ114" s="857"/>
      <c r="CA114" s="857" t="s">
        <v>128</v>
      </c>
      <c r="CB114" s="857"/>
      <c r="CC114" s="857"/>
      <c r="CD114" s="857"/>
      <c r="CE114" s="857"/>
      <c r="CF114" s="918" t="s">
        <v>388</v>
      </c>
      <c r="CG114" s="919"/>
      <c r="CH114" s="919"/>
      <c r="CI114" s="919"/>
      <c r="CJ114" s="919"/>
      <c r="CK114" s="974"/>
      <c r="CL114" s="861"/>
      <c r="CM114" s="864" t="s">
        <v>448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128</v>
      </c>
      <c r="DM114" s="820"/>
      <c r="DN114" s="820"/>
      <c r="DO114" s="820"/>
      <c r="DP114" s="821"/>
      <c r="DQ114" s="822" t="s">
        <v>388</v>
      </c>
      <c r="DR114" s="820"/>
      <c r="DS114" s="820"/>
      <c r="DT114" s="820"/>
      <c r="DU114" s="821"/>
      <c r="DV114" s="867" t="s">
        <v>388</v>
      </c>
      <c r="DW114" s="868"/>
      <c r="DX114" s="868"/>
      <c r="DY114" s="868"/>
      <c r="DZ114" s="869"/>
    </row>
    <row r="115" spans="1:130" s="246" customFormat="1" ht="26.25" customHeight="1" x14ac:dyDescent="0.15">
      <c r="A115" s="961"/>
      <c r="B115" s="962"/>
      <c r="C115" s="790" t="s">
        <v>449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13204</v>
      </c>
      <c r="AB115" s="966"/>
      <c r="AC115" s="966"/>
      <c r="AD115" s="966"/>
      <c r="AE115" s="967"/>
      <c r="AF115" s="968">
        <v>12982</v>
      </c>
      <c r="AG115" s="966"/>
      <c r="AH115" s="966"/>
      <c r="AI115" s="966"/>
      <c r="AJ115" s="967"/>
      <c r="AK115" s="968">
        <v>12965</v>
      </c>
      <c r="AL115" s="966"/>
      <c r="AM115" s="966"/>
      <c r="AN115" s="966"/>
      <c r="AO115" s="967"/>
      <c r="AP115" s="969">
        <v>0.6</v>
      </c>
      <c r="AQ115" s="970"/>
      <c r="AR115" s="970"/>
      <c r="AS115" s="970"/>
      <c r="AT115" s="971"/>
      <c r="AU115" s="979"/>
      <c r="AV115" s="980"/>
      <c r="AW115" s="980"/>
      <c r="AX115" s="980"/>
      <c r="AY115" s="980"/>
      <c r="AZ115" s="855" t="s">
        <v>450</v>
      </c>
      <c r="BA115" s="790"/>
      <c r="BB115" s="790"/>
      <c r="BC115" s="790"/>
      <c r="BD115" s="790"/>
      <c r="BE115" s="790"/>
      <c r="BF115" s="790"/>
      <c r="BG115" s="790"/>
      <c r="BH115" s="790"/>
      <c r="BI115" s="790"/>
      <c r="BJ115" s="790"/>
      <c r="BK115" s="790"/>
      <c r="BL115" s="790"/>
      <c r="BM115" s="790"/>
      <c r="BN115" s="790"/>
      <c r="BO115" s="790"/>
      <c r="BP115" s="791"/>
      <c r="BQ115" s="856" t="s">
        <v>128</v>
      </c>
      <c r="BR115" s="857"/>
      <c r="BS115" s="857"/>
      <c r="BT115" s="857"/>
      <c r="BU115" s="857"/>
      <c r="BV115" s="857" t="s">
        <v>128</v>
      </c>
      <c r="BW115" s="857"/>
      <c r="BX115" s="857"/>
      <c r="BY115" s="857"/>
      <c r="BZ115" s="857"/>
      <c r="CA115" s="857" t="s">
        <v>388</v>
      </c>
      <c r="CB115" s="857"/>
      <c r="CC115" s="857"/>
      <c r="CD115" s="857"/>
      <c r="CE115" s="857"/>
      <c r="CF115" s="918" t="s">
        <v>128</v>
      </c>
      <c r="CG115" s="919"/>
      <c r="CH115" s="919"/>
      <c r="CI115" s="919"/>
      <c r="CJ115" s="919"/>
      <c r="CK115" s="974"/>
      <c r="CL115" s="861"/>
      <c r="CM115" s="855" t="s">
        <v>451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388</v>
      </c>
      <c r="DH115" s="820"/>
      <c r="DI115" s="820"/>
      <c r="DJ115" s="820"/>
      <c r="DK115" s="821"/>
      <c r="DL115" s="822" t="s">
        <v>388</v>
      </c>
      <c r="DM115" s="820"/>
      <c r="DN115" s="820"/>
      <c r="DO115" s="820"/>
      <c r="DP115" s="821"/>
      <c r="DQ115" s="822" t="s">
        <v>128</v>
      </c>
      <c r="DR115" s="820"/>
      <c r="DS115" s="820"/>
      <c r="DT115" s="820"/>
      <c r="DU115" s="821"/>
      <c r="DV115" s="867" t="s">
        <v>128</v>
      </c>
      <c r="DW115" s="868"/>
      <c r="DX115" s="868"/>
      <c r="DY115" s="868"/>
      <c r="DZ115" s="869"/>
    </row>
    <row r="116" spans="1:130" s="246" customFormat="1" ht="26.25" customHeight="1" x14ac:dyDescent="0.15">
      <c r="A116" s="963"/>
      <c r="B116" s="964"/>
      <c r="C116" s="923" t="s">
        <v>452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128</v>
      </c>
      <c r="AB116" s="820"/>
      <c r="AC116" s="820"/>
      <c r="AD116" s="820"/>
      <c r="AE116" s="821"/>
      <c r="AF116" s="822" t="s">
        <v>388</v>
      </c>
      <c r="AG116" s="820"/>
      <c r="AH116" s="820"/>
      <c r="AI116" s="820"/>
      <c r="AJ116" s="821"/>
      <c r="AK116" s="822" t="s">
        <v>128</v>
      </c>
      <c r="AL116" s="820"/>
      <c r="AM116" s="820"/>
      <c r="AN116" s="820"/>
      <c r="AO116" s="821"/>
      <c r="AP116" s="867" t="s">
        <v>128</v>
      </c>
      <c r="AQ116" s="868"/>
      <c r="AR116" s="868"/>
      <c r="AS116" s="868"/>
      <c r="AT116" s="869"/>
      <c r="AU116" s="979"/>
      <c r="AV116" s="980"/>
      <c r="AW116" s="980"/>
      <c r="AX116" s="980"/>
      <c r="AY116" s="980"/>
      <c r="AZ116" s="906" t="s">
        <v>453</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128</v>
      </c>
      <c r="BW116" s="857"/>
      <c r="BX116" s="857"/>
      <c r="BY116" s="857"/>
      <c r="BZ116" s="857"/>
      <c r="CA116" s="857" t="s">
        <v>388</v>
      </c>
      <c r="CB116" s="857"/>
      <c r="CC116" s="857"/>
      <c r="CD116" s="857"/>
      <c r="CE116" s="857"/>
      <c r="CF116" s="918" t="s">
        <v>388</v>
      </c>
      <c r="CG116" s="919"/>
      <c r="CH116" s="919"/>
      <c r="CI116" s="919"/>
      <c r="CJ116" s="919"/>
      <c r="CK116" s="974"/>
      <c r="CL116" s="861"/>
      <c r="CM116" s="864" t="s">
        <v>454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388</v>
      </c>
      <c r="DH116" s="820"/>
      <c r="DI116" s="820"/>
      <c r="DJ116" s="820"/>
      <c r="DK116" s="821"/>
      <c r="DL116" s="822" t="s">
        <v>128</v>
      </c>
      <c r="DM116" s="820"/>
      <c r="DN116" s="820"/>
      <c r="DO116" s="820"/>
      <c r="DP116" s="821"/>
      <c r="DQ116" s="822" t="s">
        <v>128</v>
      </c>
      <c r="DR116" s="820"/>
      <c r="DS116" s="820"/>
      <c r="DT116" s="820"/>
      <c r="DU116" s="821"/>
      <c r="DV116" s="867" t="s">
        <v>128</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455</v>
      </c>
      <c r="Z117" s="946"/>
      <c r="AA117" s="951">
        <v>482301</v>
      </c>
      <c r="AB117" s="952"/>
      <c r="AC117" s="952"/>
      <c r="AD117" s="952"/>
      <c r="AE117" s="953"/>
      <c r="AF117" s="954">
        <v>487620</v>
      </c>
      <c r="AG117" s="952"/>
      <c r="AH117" s="952"/>
      <c r="AI117" s="952"/>
      <c r="AJ117" s="953"/>
      <c r="AK117" s="954">
        <v>449115</v>
      </c>
      <c r="AL117" s="952"/>
      <c r="AM117" s="952"/>
      <c r="AN117" s="952"/>
      <c r="AO117" s="953"/>
      <c r="AP117" s="955"/>
      <c r="AQ117" s="956"/>
      <c r="AR117" s="956"/>
      <c r="AS117" s="956"/>
      <c r="AT117" s="957"/>
      <c r="AU117" s="979"/>
      <c r="AV117" s="980"/>
      <c r="AW117" s="980"/>
      <c r="AX117" s="980"/>
      <c r="AY117" s="980"/>
      <c r="AZ117" s="906" t="s">
        <v>456</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128</v>
      </c>
      <c r="CB117" s="857"/>
      <c r="CC117" s="857"/>
      <c r="CD117" s="857"/>
      <c r="CE117" s="857"/>
      <c r="CF117" s="918" t="s">
        <v>128</v>
      </c>
      <c r="CG117" s="919"/>
      <c r="CH117" s="919"/>
      <c r="CI117" s="919"/>
      <c r="CJ117" s="919"/>
      <c r="CK117" s="974"/>
      <c r="CL117" s="861"/>
      <c r="CM117" s="864" t="s">
        <v>457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388</v>
      </c>
      <c r="DH117" s="820"/>
      <c r="DI117" s="820"/>
      <c r="DJ117" s="820"/>
      <c r="DK117" s="821"/>
      <c r="DL117" s="822" t="s">
        <v>388</v>
      </c>
      <c r="DM117" s="820"/>
      <c r="DN117" s="820"/>
      <c r="DO117" s="820"/>
      <c r="DP117" s="821"/>
      <c r="DQ117" s="822" t="s">
        <v>388</v>
      </c>
      <c r="DR117" s="820"/>
      <c r="DS117" s="820"/>
      <c r="DT117" s="820"/>
      <c r="DU117" s="821"/>
      <c r="DV117" s="867" t="s">
        <v>388</v>
      </c>
      <c r="DW117" s="868"/>
      <c r="DX117" s="868"/>
      <c r="DY117" s="868"/>
      <c r="DZ117" s="869"/>
    </row>
    <row r="118" spans="1:130" s="246" customFormat="1" ht="26.25" customHeight="1" x14ac:dyDescent="0.15">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307</v>
      </c>
      <c r="AG118" s="945"/>
      <c r="AH118" s="945"/>
      <c r="AI118" s="945"/>
      <c r="AJ118" s="946"/>
      <c r="AK118" s="947" t="s">
        <v>306</v>
      </c>
      <c r="AL118" s="945"/>
      <c r="AM118" s="945"/>
      <c r="AN118" s="945"/>
      <c r="AO118" s="946"/>
      <c r="AP118" s="948" t="s">
        <v>429</v>
      </c>
      <c r="AQ118" s="949"/>
      <c r="AR118" s="949"/>
      <c r="AS118" s="949"/>
      <c r="AT118" s="950"/>
      <c r="AU118" s="979"/>
      <c r="AV118" s="980"/>
      <c r="AW118" s="980"/>
      <c r="AX118" s="980"/>
      <c r="AY118" s="980"/>
      <c r="AZ118" s="922" t="s">
        <v>458</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388</v>
      </c>
      <c r="CB118" s="888"/>
      <c r="CC118" s="888"/>
      <c r="CD118" s="888"/>
      <c r="CE118" s="888"/>
      <c r="CF118" s="918" t="s">
        <v>128</v>
      </c>
      <c r="CG118" s="919"/>
      <c r="CH118" s="919"/>
      <c r="CI118" s="919"/>
      <c r="CJ118" s="919"/>
      <c r="CK118" s="974"/>
      <c r="CL118" s="861"/>
      <c r="CM118" s="864" t="s">
        <v>459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15">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388</v>
      </c>
      <c r="AG119" s="938"/>
      <c r="AH119" s="938"/>
      <c r="AI119" s="938"/>
      <c r="AJ119" s="939"/>
      <c r="AK119" s="940" t="s">
        <v>128</v>
      </c>
      <c r="AL119" s="938"/>
      <c r="AM119" s="938"/>
      <c r="AN119" s="938"/>
      <c r="AO119" s="939"/>
      <c r="AP119" s="941" t="s">
        <v>128</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460</v>
      </c>
      <c r="BP119" s="921"/>
      <c r="BQ119" s="925">
        <v>3797306</v>
      </c>
      <c r="BR119" s="888"/>
      <c r="BS119" s="888"/>
      <c r="BT119" s="888"/>
      <c r="BU119" s="888"/>
      <c r="BV119" s="888">
        <v>3387560</v>
      </c>
      <c r="BW119" s="888"/>
      <c r="BX119" s="888"/>
      <c r="BY119" s="888"/>
      <c r="BZ119" s="888"/>
      <c r="CA119" s="888">
        <v>3018953</v>
      </c>
      <c r="CB119" s="888"/>
      <c r="CC119" s="888"/>
      <c r="CD119" s="888"/>
      <c r="CE119" s="888"/>
      <c r="CF119" s="786"/>
      <c r="CG119" s="787"/>
      <c r="CH119" s="787"/>
      <c r="CI119" s="787"/>
      <c r="CJ119" s="877"/>
      <c r="CK119" s="975"/>
      <c r="CL119" s="863"/>
      <c r="CM119" s="881" t="s">
        <v>461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388</v>
      </c>
      <c r="DH119" s="803"/>
      <c r="DI119" s="803"/>
      <c r="DJ119" s="803"/>
      <c r="DK119" s="804"/>
      <c r="DL119" s="805" t="s">
        <v>388</v>
      </c>
      <c r="DM119" s="803"/>
      <c r="DN119" s="803"/>
      <c r="DO119" s="803"/>
      <c r="DP119" s="804"/>
      <c r="DQ119" s="805" t="s">
        <v>128</v>
      </c>
      <c r="DR119" s="803"/>
      <c r="DS119" s="803"/>
      <c r="DT119" s="803"/>
      <c r="DU119" s="804"/>
      <c r="DV119" s="891" t="s">
        <v>128</v>
      </c>
      <c r="DW119" s="892"/>
      <c r="DX119" s="892"/>
      <c r="DY119" s="892"/>
      <c r="DZ119" s="893"/>
    </row>
    <row r="120" spans="1:130" s="246" customFormat="1" ht="26.25" customHeight="1" x14ac:dyDescent="0.15">
      <c r="A120" s="860"/>
      <c r="B120" s="861"/>
      <c r="C120" s="864" t="s">
        <v>437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388</v>
      </c>
      <c r="AB120" s="820"/>
      <c r="AC120" s="820"/>
      <c r="AD120" s="820"/>
      <c r="AE120" s="821"/>
      <c r="AF120" s="822" t="s">
        <v>128</v>
      </c>
      <c r="AG120" s="820"/>
      <c r="AH120" s="820"/>
      <c r="AI120" s="820"/>
      <c r="AJ120" s="821"/>
      <c r="AK120" s="822" t="s">
        <v>128</v>
      </c>
      <c r="AL120" s="820"/>
      <c r="AM120" s="820"/>
      <c r="AN120" s="820"/>
      <c r="AO120" s="821"/>
      <c r="AP120" s="867" t="s">
        <v>128</v>
      </c>
      <c r="AQ120" s="868"/>
      <c r="AR120" s="868"/>
      <c r="AS120" s="868"/>
      <c r="AT120" s="869"/>
      <c r="AU120" s="926" t="s">
        <v>462</v>
      </c>
      <c r="AV120" s="927"/>
      <c r="AW120" s="927"/>
      <c r="AX120" s="927"/>
      <c r="AY120" s="928"/>
      <c r="AZ120" s="903" t="s">
        <v>463</v>
      </c>
      <c r="BA120" s="848"/>
      <c r="BB120" s="848"/>
      <c r="BC120" s="848"/>
      <c r="BD120" s="848"/>
      <c r="BE120" s="848"/>
      <c r="BF120" s="848"/>
      <c r="BG120" s="848"/>
      <c r="BH120" s="848"/>
      <c r="BI120" s="848"/>
      <c r="BJ120" s="848"/>
      <c r="BK120" s="848"/>
      <c r="BL120" s="848"/>
      <c r="BM120" s="848"/>
      <c r="BN120" s="848"/>
      <c r="BO120" s="848"/>
      <c r="BP120" s="849"/>
      <c r="BQ120" s="904">
        <v>7410927</v>
      </c>
      <c r="BR120" s="885"/>
      <c r="BS120" s="885"/>
      <c r="BT120" s="885"/>
      <c r="BU120" s="885"/>
      <c r="BV120" s="885">
        <v>8009969</v>
      </c>
      <c r="BW120" s="885"/>
      <c r="BX120" s="885"/>
      <c r="BY120" s="885"/>
      <c r="BZ120" s="885"/>
      <c r="CA120" s="885">
        <v>8208391</v>
      </c>
      <c r="CB120" s="885"/>
      <c r="CC120" s="885"/>
      <c r="CD120" s="885"/>
      <c r="CE120" s="885"/>
      <c r="CF120" s="909">
        <v>387.8</v>
      </c>
      <c r="CG120" s="910"/>
      <c r="CH120" s="910"/>
      <c r="CI120" s="910"/>
      <c r="CJ120" s="910"/>
      <c r="CK120" s="911" t="s">
        <v>464</v>
      </c>
      <c r="CL120" s="895"/>
      <c r="CM120" s="895"/>
      <c r="CN120" s="895"/>
      <c r="CO120" s="896"/>
      <c r="CP120" s="915" t="s">
        <v>465</v>
      </c>
      <c r="CQ120" s="916"/>
      <c r="CR120" s="916"/>
      <c r="CS120" s="916"/>
      <c r="CT120" s="916"/>
      <c r="CU120" s="916"/>
      <c r="CV120" s="916"/>
      <c r="CW120" s="916"/>
      <c r="CX120" s="916"/>
      <c r="CY120" s="916"/>
      <c r="CZ120" s="916"/>
      <c r="DA120" s="916"/>
      <c r="DB120" s="916"/>
      <c r="DC120" s="916"/>
      <c r="DD120" s="916"/>
      <c r="DE120" s="916"/>
      <c r="DF120" s="917"/>
      <c r="DG120" s="904">
        <v>1208037</v>
      </c>
      <c r="DH120" s="885"/>
      <c r="DI120" s="885"/>
      <c r="DJ120" s="885"/>
      <c r="DK120" s="885"/>
      <c r="DL120" s="885">
        <v>1030066</v>
      </c>
      <c r="DM120" s="885"/>
      <c r="DN120" s="885"/>
      <c r="DO120" s="885"/>
      <c r="DP120" s="885"/>
      <c r="DQ120" s="885">
        <v>896419</v>
      </c>
      <c r="DR120" s="885"/>
      <c r="DS120" s="885"/>
      <c r="DT120" s="885"/>
      <c r="DU120" s="885"/>
      <c r="DV120" s="886">
        <v>42.3</v>
      </c>
      <c r="DW120" s="886"/>
      <c r="DX120" s="886"/>
      <c r="DY120" s="886"/>
      <c r="DZ120" s="887"/>
    </row>
    <row r="121" spans="1:130" s="246" customFormat="1" ht="26.25" customHeight="1" x14ac:dyDescent="0.15">
      <c r="A121" s="860"/>
      <c r="B121" s="861"/>
      <c r="C121" s="906" t="s">
        <v>466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13204</v>
      </c>
      <c r="AB121" s="820"/>
      <c r="AC121" s="820"/>
      <c r="AD121" s="820"/>
      <c r="AE121" s="821"/>
      <c r="AF121" s="822">
        <v>12982</v>
      </c>
      <c r="AG121" s="820"/>
      <c r="AH121" s="820"/>
      <c r="AI121" s="820"/>
      <c r="AJ121" s="821"/>
      <c r="AK121" s="822">
        <v>12965</v>
      </c>
      <c r="AL121" s="820"/>
      <c r="AM121" s="820"/>
      <c r="AN121" s="820"/>
      <c r="AO121" s="821"/>
      <c r="AP121" s="867">
        <v>0.6</v>
      </c>
      <c r="AQ121" s="868"/>
      <c r="AR121" s="868"/>
      <c r="AS121" s="868"/>
      <c r="AT121" s="869"/>
      <c r="AU121" s="929"/>
      <c r="AV121" s="930"/>
      <c r="AW121" s="930"/>
      <c r="AX121" s="930"/>
      <c r="AY121" s="931"/>
      <c r="AZ121" s="855" t="s">
        <v>467</v>
      </c>
      <c r="BA121" s="790"/>
      <c r="BB121" s="790"/>
      <c r="BC121" s="790"/>
      <c r="BD121" s="790"/>
      <c r="BE121" s="790"/>
      <c r="BF121" s="790"/>
      <c r="BG121" s="790"/>
      <c r="BH121" s="790"/>
      <c r="BI121" s="790"/>
      <c r="BJ121" s="790"/>
      <c r="BK121" s="790"/>
      <c r="BL121" s="790"/>
      <c r="BM121" s="790"/>
      <c r="BN121" s="790"/>
      <c r="BO121" s="790"/>
      <c r="BP121" s="791"/>
      <c r="BQ121" s="856" t="s">
        <v>128</v>
      </c>
      <c r="BR121" s="857"/>
      <c r="BS121" s="857"/>
      <c r="BT121" s="857"/>
      <c r="BU121" s="857"/>
      <c r="BV121" s="857" t="s">
        <v>388</v>
      </c>
      <c r="BW121" s="857"/>
      <c r="BX121" s="857"/>
      <c r="BY121" s="857"/>
      <c r="BZ121" s="857"/>
      <c r="CA121" s="857" t="s">
        <v>128</v>
      </c>
      <c r="CB121" s="857"/>
      <c r="CC121" s="857"/>
      <c r="CD121" s="857"/>
      <c r="CE121" s="857"/>
      <c r="CF121" s="918" t="s">
        <v>128</v>
      </c>
      <c r="CG121" s="919"/>
      <c r="CH121" s="919"/>
      <c r="CI121" s="919"/>
      <c r="CJ121" s="919"/>
      <c r="CK121" s="912"/>
      <c r="CL121" s="898"/>
      <c r="CM121" s="898"/>
      <c r="CN121" s="898"/>
      <c r="CO121" s="899"/>
      <c r="CP121" s="878" t="s">
        <v>403</v>
      </c>
      <c r="CQ121" s="879"/>
      <c r="CR121" s="879"/>
      <c r="CS121" s="879"/>
      <c r="CT121" s="879"/>
      <c r="CU121" s="879"/>
      <c r="CV121" s="879"/>
      <c r="CW121" s="879"/>
      <c r="CX121" s="879"/>
      <c r="CY121" s="879"/>
      <c r="CZ121" s="879"/>
      <c r="DA121" s="879"/>
      <c r="DB121" s="879"/>
      <c r="DC121" s="879"/>
      <c r="DD121" s="879"/>
      <c r="DE121" s="879"/>
      <c r="DF121" s="880"/>
      <c r="DG121" s="856" t="s">
        <v>388</v>
      </c>
      <c r="DH121" s="857"/>
      <c r="DI121" s="857"/>
      <c r="DJ121" s="857"/>
      <c r="DK121" s="857"/>
      <c r="DL121" s="857" t="s">
        <v>128</v>
      </c>
      <c r="DM121" s="857"/>
      <c r="DN121" s="857"/>
      <c r="DO121" s="857"/>
      <c r="DP121" s="857"/>
      <c r="DQ121" s="857" t="s">
        <v>388</v>
      </c>
      <c r="DR121" s="857"/>
      <c r="DS121" s="857"/>
      <c r="DT121" s="857"/>
      <c r="DU121" s="857"/>
      <c r="DV121" s="834" t="s">
        <v>128</v>
      </c>
      <c r="DW121" s="834"/>
      <c r="DX121" s="834"/>
      <c r="DY121" s="834"/>
      <c r="DZ121" s="835"/>
    </row>
    <row r="122" spans="1:130" s="246" customFormat="1" ht="26.25" customHeight="1" x14ac:dyDescent="0.15">
      <c r="A122" s="860"/>
      <c r="B122" s="861"/>
      <c r="C122" s="864" t="s">
        <v>448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388</v>
      </c>
      <c r="AL122" s="820"/>
      <c r="AM122" s="820"/>
      <c r="AN122" s="820"/>
      <c r="AO122" s="821"/>
      <c r="AP122" s="867" t="s">
        <v>128</v>
      </c>
      <c r="AQ122" s="868"/>
      <c r="AR122" s="868"/>
      <c r="AS122" s="868"/>
      <c r="AT122" s="869"/>
      <c r="AU122" s="929"/>
      <c r="AV122" s="930"/>
      <c r="AW122" s="930"/>
      <c r="AX122" s="930"/>
      <c r="AY122" s="931"/>
      <c r="AZ122" s="922" t="s">
        <v>468</v>
      </c>
      <c r="BA122" s="923"/>
      <c r="BB122" s="923"/>
      <c r="BC122" s="923"/>
      <c r="BD122" s="923"/>
      <c r="BE122" s="923"/>
      <c r="BF122" s="923"/>
      <c r="BG122" s="923"/>
      <c r="BH122" s="923"/>
      <c r="BI122" s="923"/>
      <c r="BJ122" s="923"/>
      <c r="BK122" s="923"/>
      <c r="BL122" s="923"/>
      <c r="BM122" s="923"/>
      <c r="BN122" s="923"/>
      <c r="BO122" s="923"/>
      <c r="BP122" s="924"/>
      <c r="BQ122" s="925">
        <v>3363897</v>
      </c>
      <c r="BR122" s="888"/>
      <c r="BS122" s="888"/>
      <c r="BT122" s="888"/>
      <c r="BU122" s="888"/>
      <c r="BV122" s="888">
        <v>3292609</v>
      </c>
      <c r="BW122" s="888"/>
      <c r="BX122" s="888"/>
      <c r="BY122" s="888"/>
      <c r="BZ122" s="888"/>
      <c r="CA122" s="888">
        <v>3197025</v>
      </c>
      <c r="CB122" s="888"/>
      <c r="CC122" s="888"/>
      <c r="CD122" s="888"/>
      <c r="CE122" s="888"/>
      <c r="CF122" s="889">
        <v>151</v>
      </c>
      <c r="CG122" s="890"/>
      <c r="CH122" s="890"/>
      <c r="CI122" s="890"/>
      <c r="CJ122" s="890"/>
      <c r="CK122" s="912"/>
      <c r="CL122" s="898"/>
      <c r="CM122" s="898"/>
      <c r="CN122" s="898"/>
      <c r="CO122" s="899"/>
      <c r="CP122" s="878" t="s">
        <v>469</v>
      </c>
      <c r="CQ122" s="879"/>
      <c r="CR122" s="879"/>
      <c r="CS122" s="879"/>
      <c r="CT122" s="879"/>
      <c r="CU122" s="879"/>
      <c r="CV122" s="879"/>
      <c r="CW122" s="879"/>
      <c r="CX122" s="879"/>
      <c r="CY122" s="879"/>
      <c r="CZ122" s="879"/>
      <c r="DA122" s="879"/>
      <c r="DB122" s="879"/>
      <c r="DC122" s="879"/>
      <c r="DD122" s="879"/>
      <c r="DE122" s="879"/>
      <c r="DF122" s="880"/>
      <c r="DG122" s="856" t="s">
        <v>128</v>
      </c>
      <c r="DH122" s="857"/>
      <c r="DI122" s="857"/>
      <c r="DJ122" s="857"/>
      <c r="DK122" s="857"/>
      <c r="DL122" s="857" t="s">
        <v>388</v>
      </c>
      <c r="DM122" s="857"/>
      <c r="DN122" s="857"/>
      <c r="DO122" s="857"/>
      <c r="DP122" s="857"/>
      <c r="DQ122" s="857" t="s">
        <v>128</v>
      </c>
      <c r="DR122" s="857"/>
      <c r="DS122" s="857"/>
      <c r="DT122" s="857"/>
      <c r="DU122" s="857"/>
      <c r="DV122" s="834" t="s">
        <v>388</v>
      </c>
      <c r="DW122" s="834"/>
      <c r="DX122" s="834"/>
      <c r="DY122" s="834"/>
      <c r="DZ122" s="835"/>
    </row>
    <row r="123" spans="1:130" s="246" customFormat="1" ht="26.25" customHeight="1" x14ac:dyDescent="0.15">
      <c r="A123" s="860"/>
      <c r="B123" s="861"/>
      <c r="C123" s="864" t="s">
        <v>454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388</v>
      </c>
      <c r="AB123" s="820"/>
      <c r="AC123" s="820"/>
      <c r="AD123" s="820"/>
      <c r="AE123" s="821"/>
      <c r="AF123" s="822" t="s">
        <v>128</v>
      </c>
      <c r="AG123" s="820"/>
      <c r="AH123" s="820"/>
      <c r="AI123" s="820"/>
      <c r="AJ123" s="821"/>
      <c r="AK123" s="822" t="s">
        <v>128</v>
      </c>
      <c r="AL123" s="820"/>
      <c r="AM123" s="820"/>
      <c r="AN123" s="820"/>
      <c r="AO123" s="821"/>
      <c r="AP123" s="867" t="s">
        <v>388</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470</v>
      </c>
      <c r="BP123" s="921"/>
      <c r="BQ123" s="875">
        <v>10774824</v>
      </c>
      <c r="BR123" s="876"/>
      <c r="BS123" s="876"/>
      <c r="BT123" s="876"/>
      <c r="BU123" s="876"/>
      <c r="BV123" s="876">
        <v>11302578</v>
      </c>
      <c r="BW123" s="876"/>
      <c r="BX123" s="876"/>
      <c r="BY123" s="876"/>
      <c r="BZ123" s="876"/>
      <c r="CA123" s="876">
        <v>11405416</v>
      </c>
      <c r="CB123" s="876"/>
      <c r="CC123" s="876"/>
      <c r="CD123" s="876"/>
      <c r="CE123" s="876"/>
      <c r="CF123" s="786"/>
      <c r="CG123" s="787"/>
      <c r="CH123" s="787"/>
      <c r="CI123" s="787"/>
      <c r="CJ123" s="877"/>
      <c r="CK123" s="912"/>
      <c r="CL123" s="898"/>
      <c r="CM123" s="898"/>
      <c r="CN123" s="898"/>
      <c r="CO123" s="899"/>
      <c r="CP123" s="878" t="s">
        <v>471</v>
      </c>
      <c r="CQ123" s="879"/>
      <c r="CR123" s="879"/>
      <c r="CS123" s="879"/>
      <c r="CT123" s="879"/>
      <c r="CU123" s="879"/>
      <c r="CV123" s="879"/>
      <c r="CW123" s="879"/>
      <c r="CX123" s="879"/>
      <c r="CY123" s="879"/>
      <c r="CZ123" s="879"/>
      <c r="DA123" s="879"/>
      <c r="DB123" s="879"/>
      <c r="DC123" s="879"/>
      <c r="DD123" s="879"/>
      <c r="DE123" s="879"/>
      <c r="DF123" s="880"/>
      <c r="DG123" s="819" t="s">
        <v>388</v>
      </c>
      <c r="DH123" s="820"/>
      <c r="DI123" s="820"/>
      <c r="DJ123" s="820"/>
      <c r="DK123" s="821"/>
      <c r="DL123" s="822" t="s">
        <v>388</v>
      </c>
      <c r="DM123" s="820"/>
      <c r="DN123" s="820"/>
      <c r="DO123" s="820"/>
      <c r="DP123" s="821"/>
      <c r="DQ123" s="822" t="s">
        <v>388</v>
      </c>
      <c r="DR123" s="820"/>
      <c r="DS123" s="820"/>
      <c r="DT123" s="820"/>
      <c r="DU123" s="821"/>
      <c r="DV123" s="867" t="s">
        <v>128</v>
      </c>
      <c r="DW123" s="868"/>
      <c r="DX123" s="868"/>
      <c r="DY123" s="868"/>
      <c r="DZ123" s="869"/>
    </row>
    <row r="124" spans="1:130" s="246" customFormat="1" ht="26.25" customHeight="1" thickBot="1" x14ac:dyDescent="0.2">
      <c r="A124" s="860"/>
      <c r="B124" s="861"/>
      <c r="C124" s="864" t="s">
        <v>457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388</v>
      </c>
      <c r="AG124" s="820"/>
      <c r="AH124" s="820"/>
      <c r="AI124" s="820"/>
      <c r="AJ124" s="821"/>
      <c r="AK124" s="822" t="s">
        <v>388</v>
      </c>
      <c r="AL124" s="820"/>
      <c r="AM124" s="820"/>
      <c r="AN124" s="820"/>
      <c r="AO124" s="821"/>
      <c r="AP124" s="867" t="s">
        <v>128</v>
      </c>
      <c r="AQ124" s="868"/>
      <c r="AR124" s="868"/>
      <c r="AS124" s="868"/>
      <c r="AT124" s="869"/>
      <c r="AU124" s="870" t="s">
        <v>472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388</v>
      </c>
      <c r="BR124" s="874"/>
      <c r="BS124" s="874"/>
      <c r="BT124" s="874"/>
      <c r="BU124" s="874"/>
      <c r="BV124" s="874" t="s">
        <v>128</v>
      </c>
      <c r="BW124" s="874"/>
      <c r="BX124" s="874"/>
      <c r="BY124" s="874"/>
      <c r="BZ124" s="874"/>
      <c r="CA124" s="874" t="s">
        <v>388</v>
      </c>
      <c r="CB124" s="874"/>
      <c r="CC124" s="874"/>
      <c r="CD124" s="874"/>
      <c r="CE124" s="874"/>
      <c r="CF124" s="764"/>
      <c r="CG124" s="765"/>
      <c r="CH124" s="765"/>
      <c r="CI124" s="765"/>
      <c r="CJ124" s="905"/>
      <c r="CK124" s="913"/>
      <c r="CL124" s="913"/>
      <c r="CM124" s="913"/>
      <c r="CN124" s="913"/>
      <c r="CO124" s="914"/>
      <c r="CP124" s="878" t="s">
        <v>473</v>
      </c>
      <c r="CQ124" s="879"/>
      <c r="CR124" s="879"/>
      <c r="CS124" s="879"/>
      <c r="CT124" s="879"/>
      <c r="CU124" s="879"/>
      <c r="CV124" s="879"/>
      <c r="CW124" s="879"/>
      <c r="CX124" s="879"/>
      <c r="CY124" s="879"/>
      <c r="CZ124" s="879"/>
      <c r="DA124" s="879"/>
      <c r="DB124" s="879"/>
      <c r="DC124" s="879"/>
      <c r="DD124" s="879"/>
      <c r="DE124" s="879"/>
      <c r="DF124" s="880"/>
      <c r="DG124" s="802" t="s">
        <v>388</v>
      </c>
      <c r="DH124" s="803"/>
      <c r="DI124" s="803"/>
      <c r="DJ124" s="803"/>
      <c r="DK124" s="804"/>
      <c r="DL124" s="805" t="s">
        <v>128</v>
      </c>
      <c r="DM124" s="803"/>
      <c r="DN124" s="803"/>
      <c r="DO124" s="803"/>
      <c r="DP124" s="804"/>
      <c r="DQ124" s="805" t="s">
        <v>388</v>
      </c>
      <c r="DR124" s="803"/>
      <c r="DS124" s="803"/>
      <c r="DT124" s="803"/>
      <c r="DU124" s="804"/>
      <c r="DV124" s="891" t="s">
        <v>128</v>
      </c>
      <c r="DW124" s="892"/>
      <c r="DX124" s="892"/>
      <c r="DY124" s="892"/>
      <c r="DZ124" s="893"/>
    </row>
    <row r="125" spans="1:130" s="246" customFormat="1" ht="26.25" customHeight="1" x14ac:dyDescent="0.15">
      <c r="A125" s="860"/>
      <c r="B125" s="861"/>
      <c r="C125" s="864" t="s">
        <v>459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388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474</v>
      </c>
      <c r="CL125" s="895"/>
      <c r="CM125" s="895"/>
      <c r="CN125" s="895"/>
      <c r="CO125" s="896"/>
      <c r="CP125" s="903" t="s">
        <v>475</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128</v>
      </c>
      <c r="DR125" s="885"/>
      <c r="DS125" s="885"/>
      <c r="DT125" s="885"/>
      <c r="DU125" s="885"/>
      <c r="DV125" s="886" t="s">
        <v>445</v>
      </c>
      <c r="DW125" s="886"/>
      <c r="DX125" s="886"/>
      <c r="DY125" s="886"/>
      <c r="DZ125" s="887"/>
    </row>
    <row r="126" spans="1:130" s="246" customFormat="1" ht="26.25" customHeight="1" thickBot="1" x14ac:dyDescent="0.2">
      <c r="A126" s="860"/>
      <c r="B126" s="861"/>
      <c r="C126" s="864" t="s">
        <v>461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388</v>
      </c>
      <c r="AB126" s="820"/>
      <c r="AC126" s="820"/>
      <c r="AD126" s="820"/>
      <c r="AE126" s="821"/>
      <c r="AF126" s="822" t="s">
        <v>128</v>
      </c>
      <c r="AG126" s="820"/>
      <c r="AH126" s="820"/>
      <c r="AI126" s="820"/>
      <c r="AJ126" s="821"/>
      <c r="AK126" s="822" t="s">
        <v>445</v>
      </c>
      <c r="AL126" s="820"/>
      <c r="AM126" s="820"/>
      <c r="AN126" s="820"/>
      <c r="AO126" s="821"/>
      <c r="AP126" s="867" t="s">
        <v>388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476</v>
      </c>
      <c r="CQ126" s="790"/>
      <c r="CR126" s="790"/>
      <c r="CS126" s="790"/>
      <c r="CT126" s="790"/>
      <c r="CU126" s="790"/>
      <c r="CV126" s="790"/>
      <c r="CW126" s="790"/>
      <c r="CX126" s="790"/>
      <c r="CY126" s="790"/>
      <c r="CZ126" s="790"/>
      <c r="DA126" s="790"/>
      <c r="DB126" s="790"/>
      <c r="DC126" s="790"/>
      <c r="DD126" s="790"/>
      <c r="DE126" s="790"/>
      <c r="DF126" s="791"/>
      <c r="DG126" s="856" t="s">
        <v>445</v>
      </c>
      <c r="DH126" s="857"/>
      <c r="DI126" s="857"/>
      <c r="DJ126" s="857"/>
      <c r="DK126" s="857"/>
      <c r="DL126" s="857" t="s">
        <v>128</v>
      </c>
      <c r="DM126" s="857"/>
      <c r="DN126" s="857"/>
      <c r="DO126" s="857"/>
      <c r="DP126" s="857"/>
      <c r="DQ126" s="857" t="s">
        <v>128</v>
      </c>
      <c r="DR126" s="857"/>
      <c r="DS126" s="857"/>
      <c r="DT126" s="857"/>
      <c r="DU126" s="857"/>
      <c r="DV126" s="834" t="s">
        <v>388</v>
      </c>
      <c r="DW126" s="834"/>
      <c r="DX126" s="834"/>
      <c r="DY126" s="834"/>
      <c r="DZ126" s="835"/>
    </row>
    <row r="127" spans="1:130" s="246" customFormat="1" ht="26.25" customHeight="1" x14ac:dyDescent="0.15">
      <c r="A127" s="862"/>
      <c r="B127" s="863"/>
      <c r="C127" s="881" t="s">
        <v>477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128</v>
      </c>
      <c r="AB127" s="820"/>
      <c r="AC127" s="820"/>
      <c r="AD127" s="820"/>
      <c r="AE127" s="821"/>
      <c r="AF127" s="822" t="s">
        <v>128</v>
      </c>
      <c r="AG127" s="820"/>
      <c r="AH127" s="820"/>
      <c r="AI127" s="820"/>
      <c r="AJ127" s="821"/>
      <c r="AK127" s="822" t="s">
        <v>388</v>
      </c>
      <c r="AL127" s="820"/>
      <c r="AM127" s="820"/>
      <c r="AN127" s="820"/>
      <c r="AO127" s="821"/>
      <c r="AP127" s="867" t="s">
        <v>128</v>
      </c>
      <c r="AQ127" s="868"/>
      <c r="AR127" s="868"/>
      <c r="AS127" s="868"/>
      <c r="AT127" s="869"/>
      <c r="AU127" s="282"/>
      <c r="AV127" s="282"/>
      <c r="AW127" s="282"/>
      <c r="AX127" s="884" t="s">
        <v>478</v>
      </c>
      <c r="AY127" s="852"/>
      <c r="AZ127" s="852"/>
      <c r="BA127" s="852"/>
      <c r="BB127" s="852"/>
      <c r="BC127" s="852"/>
      <c r="BD127" s="852"/>
      <c r="BE127" s="853"/>
      <c r="BF127" s="851" t="s">
        <v>479</v>
      </c>
      <c r="BG127" s="852"/>
      <c r="BH127" s="852"/>
      <c r="BI127" s="852"/>
      <c r="BJ127" s="852"/>
      <c r="BK127" s="852"/>
      <c r="BL127" s="853"/>
      <c r="BM127" s="851" t="s">
        <v>480</v>
      </c>
      <c r="BN127" s="852"/>
      <c r="BO127" s="852"/>
      <c r="BP127" s="852"/>
      <c r="BQ127" s="852"/>
      <c r="BR127" s="852"/>
      <c r="BS127" s="853"/>
      <c r="BT127" s="851" t="s">
        <v>481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482</v>
      </c>
      <c r="CQ127" s="790"/>
      <c r="CR127" s="790"/>
      <c r="CS127" s="790"/>
      <c r="CT127" s="790"/>
      <c r="CU127" s="790"/>
      <c r="CV127" s="790"/>
      <c r="CW127" s="790"/>
      <c r="CX127" s="790"/>
      <c r="CY127" s="790"/>
      <c r="CZ127" s="790"/>
      <c r="DA127" s="790"/>
      <c r="DB127" s="790"/>
      <c r="DC127" s="790"/>
      <c r="DD127" s="790"/>
      <c r="DE127" s="790"/>
      <c r="DF127" s="791"/>
      <c r="DG127" s="856" t="s">
        <v>388</v>
      </c>
      <c r="DH127" s="857"/>
      <c r="DI127" s="857"/>
      <c r="DJ127" s="857"/>
      <c r="DK127" s="857"/>
      <c r="DL127" s="857" t="s">
        <v>388</v>
      </c>
      <c r="DM127" s="857"/>
      <c r="DN127" s="857"/>
      <c r="DO127" s="857"/>
      <c r="DP127" s="857"/>
      <c r="DQ127" s="857" t="s">
        <v>388</v>
      </c>
      <c r="DR127" s="857"/>
      <c r="DS127" s="857"/>
      <c r="DT127" s="857"/>
      <c r="DU127" s="857"/>
      <c r="DV127" s="834" t="s">
        <v>128</v>
      </c>
      <c r="DW127" s="834"/>
      <c r="DX127" s="834"/>
      <c r="DY127" s="834"/>
      <c r="DZ127" s="835"/>
    </row>
    <row r="128" spans="1:130" s="246" customFormat="1" ht="26.25" customHeight="1" thickBot="1" x14ac:dyDescent="0.2">
      <c r="A128" s="836" t="s">
        <v>483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484</v>
      </c>
      <c r="X128" s="838"/>
      <c r="Y128" s="838"/>
      <c r="Z128" s="839"/>
      <c r="AA128" s="840">
        <v>2546</v>
      </c>
      <c r="AB128" s="841"/>
      <c r="AC128" s="841"/>
      <c r="AD128" s="841"/>
      <c r="AE128" s="842"/>
      <c r="AF128" s="843" t="s">
        <v>388</v>
      </c>
      <c r="AG128" s="841"/>
      <c r="AH128" s="841"/>
      <c r="AI128" s="841"/>
      <c r="AJ128" s="842"/>
      <c r="AK128" s="843" t="s">
        <v>128</v>
      </c>
      <c r="AL128" s="841"/>
      <c r="AM128" s="841"/>
      <c r="AN128" s="841"/>
      <c r="AO128" s="842"/>
      <c r="AP128" s="844"/>
      <c r="AQ128" s="845"/>
      <c r="AR128" s="845"/>
      <c r="AS128" s="845"/>
      <c r="AT128" s="846"/>
      <c r="AU128" s="282"/>
      <c r="AV128" s="282"/>
      <c r="AW128" s="282"/>
      <c r="AX128" s="847" t="s">
        <v>485</v>
      </c>
      <c r="AY128" s="848"/>
      <c r="AZ128" s="848"/>
      <c r="BA128" s="848"/>
      <c r="BB128" s="848"/>
      <c r="BC128" s="848"/>
      <c r="BD128" s="848"/>
      <c r="BE128" s="849"/>
      <c r="BF128" s="826" t="s">
        <v>388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486</v>
      </c>
      <c r="CQ128" s="768"/>
      <c r="CR128" s="768"/>
      <c r="CS128" s="768"/>
      <c r="CT128" s="768"/>
      <c r="CU128" s="768"/>
      <c r="CV128" s="768"/>
      <c r="CW128" s="768"/>
      <c r="CX128" s="768"/>
      <c r="CY128" s="768"/>
      <c r="CZ128" s="768"/>
      <c r="DA128" s="768"/>
      <c r="DB128" s="768"/>
      <c r="DC128" s="768"/>
      <c r="DD128" s="768"/>
      <c r="DE128" s="768"/>
      <c r="DF128" s="769"/>
      <c r="DG128" s="830" t="s">
        <v>388</v>
      </c>
      <c r="DH128" s="831"/>
      <c r="DI128" s="831"/>
      <c r="DJ128" s="831"/>
      <c r="DK128" s="831"/>
      <c r="DL128" s="831" t="s">
        <v>445</v>
      </c>
      <c r="DM128" s="831"/>
      <c r="DN128" s="831"/>
      <c r="DO128" s="831"/>
      <c r="DP128" s="831"/>
      <c r="DQ128" s="831" t="s">
        <v>445</v>
      </c>
      <c r="DR128" s="831"/>
      <c r="DS128" s="831"/>
      <c r="DT128" s="831"/>
      <c r="DU128" s="831"/>
      <c r="DV128" s="832" t="s">
        <v>128</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487</v>
      </c>
      <c r="X129" s="817"/>
      <c r="Y129" s="817"/>
      <c r="Z129" s="818"/>
      <c r="AA129" s="819">
        <v>2505767</v>
      </c>
      <c r="AB129" s="820"/>
      <c r="AC129" s="820"/>
      <c r="AD129" s="820"/>
      <c r="AE129" s="821"/>
      <c r="AF129" s="822">
        <v>2460422</v>
      </c>
      <c r="AG129" s="820"/>
      <c r="AH129" s="820"/>
      <c r="AI129" s="820"/>
      <c r="AJ129" s="821"/>
      <c r="AK129" s="822">
        <v>2408708</v>
      </c>
      <c r="AL129" s="820"/>
      <c r="AM129" s="820"/>
      <c r="AN129" s="820"/>
      <c r="AO129" s="821"/>
      <c r="AP129" s="823"/>
      <c r="AQ129" s="824"/>
      <c r="AR129" s="824"/>
      <c r="AS129" s="824"/>
      <c r="AT129" s="825"/>
      <c r="AU129" s="284"/>
      <c r="AV129" s="284"/>
      <c r="AW129" s="284"/>
      <c r="AX129" s="789" t="s">
        <v>488</v>
      </c>
      <c r="AY129" s="790"/>
      <c r="AZ129" s="790"/>
      <c r="BA129" s="790"/>
      <c r="BB129" s="790"/>
      <c r="BC129" s="790"/>
      <c r="BD129" s="790"/>
      <c r="BE129" s="791"/>
      <c r="BF129" s="809" t="s">
        <v>445</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490</v>
      </c>
      <c r="X130" s="817"/>
      <c r="Y130" s="817"/>
      <c r="Z130" s="818"/>
      <c r="AA130" s="819">
        <v>320309</v>
      </c>
      <c r="AB130" s="820"/>
      <c r="AC130" s="820"/>
      <c r="AD130" s="820"/>
      <c r="AE130" s="821"/>
      <c r="AF130" s="822">
        <v>303002</v>
      </c>
      <c r="AG130" s="820"/>
      <c r="AH130" s="820"/>
      <c r="AI130" s="820"/>
      <c r="AJ130" s="821"/>
      <c r="AK130" s="822">
        <v>291929</v>
      </c>
      <c r="AL130" s="820"/>
      <c r="AM130" s="820"/>
      <c r="AN130" s="820"/>
      <c r="AO130" s="821"/>
      <c r="AP130" s="823"/>
      <c r="AQ130" s="824"/>
      <c r="AR130" s="824"/>
      <c r="AS130" s="824"/>
      <c r="AT130" s="825"/>
      <c r="AU130" s="284"/>
      <c r="AV130" s="284"/>
      <c r="AW130" s="284"/>
      <c r="AX130" s="789" t="s">
        <v>491</v>
      </c>
      <c r="AY130" s="790"/>
      <c r="AZ130" s="790"/>
      <c r="BA130" s="790"/>
      <c r="BB130" s="790"/>
      <c r="BC130" s="790"/>
      <c r="BD130" s="790"/>
      <c r="BE130" s="791"/>
      <c r="BF130" s="792">
        <v>7.7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492</v>
      </c>
      <c r="X131" s="800"/>
      <c r="Y131" s="800"/>
      <c r="Z131" s="801"/>
      <c r="AA131" s="802">
        <v>2185458</v>
      </c>
      <c r="AB131" s="803"/>
      <c r="AC131" s="803"/>
      <c r="AD131" s="803"/>
      <c r="AE131" s="804"/>
      <c r="AF131" s="805">
        <v>2157420</v>
      </c>
      <c r="AG131" s="803"/>
      <c r="AH131" s="803"/>
      <c r="AI131" s="803"/>
      <c r="AJ131" s="804"/>
      <c r="AK131" s="805">
        <v>2116779</v>
      </c>
      <c r="AL131" s="803"/>
      <c r="AM131" s="803"/>
      <c r="AN131" s="803"/>
      <c r="AO131" s="804"/>
      <c r="AP131" s="806"/>
      <c r="AQ131" s="807"/>
      <c r="AR131" s="807"/>
      <c r="AS131" s="807"/>
      <c r="AT131" s="808"/>
      <c r="AU131" s="284"/>
      <c r="AV131" s="284"/>
      <c r="AW131" s="284"/>
      <c r="AX131" s="767" t="s">
        <v>493</v>
      </c>
      <c r="AY131" s="768"/>
      <c r="AZ131" s="768"/>
      <c r="BA131" s="768"/>
      <c r="BB131" s="768"/>
      <c r="BC131" s="768"/>
      <c r="BD131" s="768"/>
      <c r="BE131" s="769"/>
      <c r="BF131" s="770" t="s">
        <v>388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495</v>
      </c>
      <c r="W132" s="780"/>
      <c r="X132" s="780"/>
      <c r="Y132" s="780"/>
      <c r="Z132" s="781"/>
      <c r="AA132" s="782">
        <v>7.2957704980000004</v>
      </c>
      <c r="AB132" s="783"/>
      <c r="AC132" s="783"/>
      <c r="AD132" s="783"/>
      <c r="AE132" s="784"/>
      <c r="AF132" s="785">
        <v>8.5573509100000003</v>
      </c>
      <c r="AG132" s="783"/>
      <c r="AH132" s="783"/>
      <c r="AI132" s="783"/>
      <c r="AJ132" s="784"/>
      <c r="AK132" s="785">
        <v>7.4257161470000002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496</v>
      </c>
      <c r="W133" s="759"/>
      <c r="X133" s="759"/>
      <c r="Y133" s="759"/>
      <c r="Z133" s="760"/>
      <c r="AA133" s="761">
        <v>9.8000000000000007</v>
      </c>
      <c r="AB133" s="762"/>
      <c r="AC133" s="762"/>
      <c r="AD133" s="762"/>
      <c r="AE133" s="763"/>
      <c r="AF133" s="761">
        <v>8.8000000000000007</v>
      </c>
      <c r="AG133" s="762"/>
      <c r="AH133" s="762"/>
      <c r="AI133" s="762"/>
      <c r="AJ133" s="763"/>
      <c r="AK133" s="761">
        <v>7.7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8XyyYxkjWi42r6ufDF5jyjPxqz0yEIgTTAtee6OVdWbVlsgEJ0YT8JO4lrRNpbydjsGgwpoR8JF+Si1XmLNsw==" saltValue="dsIaYYDFC3hQaJuM6q8N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election activeCell="CO52" sqref="CO5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aP0LONPm9YHWnG7XjhQfK/MMhzTc8OotiDIKDpKC9kzuGQSFUKViGyGqZxxrqeDoumtAu8QUPeP2xDubyU+QA==" saltValue="LnefZYv5iHpcgLA7/V12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7" zoomScaleNormal="77" zoomScaleSheetLayoutView="55" workbookViewId="0">
      <selection activeCell="AY27" sqref="AY27:BM27"/>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z2ALbuqDfflVXVRwrE3pg3kRq2+05cFP+dmyvt+jPZPgX7w2uvYFCMnp3zvU5y7b2GwxKMB7d1j9kUsDfZdLg==" saltValue="hBWIcCyVsWerOV4HkZVt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election activeCell="AY27" sqref="AY27:BM2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505</v>
      </c>
      <c r="AL9" s="1189"/>
      <c r="AM9" s="1189"/>
      <c r="AN9" s="1190"/>
      <c r="AO9" s="312">
        <v>816424</v>
      </c>
      <c r="AP9" s="312">
        <v>135506</v>
      </c>
      <c r="AQ9" s="313">
        <v>190701</v>
      </c>
      <c r="AR9" s="314">
        <v>-28.9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506</v>
      </c>
      <c r="AL10" s="1189"/>
      <c r="AM10" s="1189"/>
      <c r="AN10" s="1190"/>
      <c r="AO10" s="315">
        <v>82926</v>
      </c>
      <c r="AP10" s="315">
        <v>13764</v>
      </c>
      <c r="AQ10" s="316">
        <v>22807</v>
      </c>
      <c r="AR10" s="317">
        <v>-39.700000000000003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507</v>
      </c>
      <c r="AL11" s="1189"/>
      <c r="AM11" s="1189"/>
      <c r="AN11" s="1190"/>
      <c r="AO11" s="315">
        <v>97733</v>
      </c>
      <c r="AP11" s="315">
        <v>16221</v>
      </c>
      <c r="AQ11" s="316">
        <v>29822</v>
      </c>
      <c r="AR11" s="317">
        <v>-45.6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508</v>
      </c>
      <c r="AL12" s="1189"/>
      <c r="AM12" s="1189"/>
      <c r="AN12" s="1190"/>
      <c r="AO12" s="315" t="s">
        <v>509</v>
      </c>
      <c r="AP12" s="315" t="s">
        <v>509</v>
      </c>
      <c r="AQ12" s="316">
        <v>3258</v>
      </c>
      <c r="AR12" s="317" t="s">
        <v>509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510</v>
      </c>
      <c r="AL13" s="1189"/>
      <c r="AM13" s="1189"/>
      <c r="AN13" s="1190"/>
      <c r="AO13" s="315" t="s">
        <v>509</v>
      </c>
      <c r="AP13" s="315" t="s">
        <v>509</v>
      </c>
      <c r="AQ13" s="316">
        <v>24</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511</v>
      </c>
      <c r="AL14" s="1189"/>
      <c r="AM14" s="1189"/>
      <c r="AN14" s="1190"/>
      <c r="AO14" s="315">
        <v>23169</v>
      </c>
      <c r="AP14" s="315">
        <v>3845</v>
      </c>
      <c r="AQ14" s="316">
        <v>10094</v>
      </c>
      <c r="AR14" s="317">
        <v>-61.9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512</v>
      </c>
      <c r="AL15" s="1189"/>
      <c r="AM15" s="1189"/>
      <c r="AN15" s="1190"/>
      <c r="AO15" s="315" t="s">
        <v>509</v>
      </c>
      <c r="AP15" s="315" t="s">
        <v>509</v>
      </c>
      <c r="AQ15" s="316">
        <v>4017</v>
      </c>
      <c r="AR15" s="317" t="s">
        <v>509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513</v>
      </c>
      <c r="AL16" s="1192"/>
      <c r="AM16" s="1192"/>
      <c r="AN16" s="1193"/>
      <c r="AO16" s="315">
        <v>-79381</v>
      </c>
      <c r="AP16" s="315">
        <v>-13175</v>
      </c>
      <c r="AQ16" s="316">
        <v>-17771</v>
      </c>
      <c r="AR16" s="317">
        <v>-25.9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940871</v>
      </c>
      <c r="AP17" s="315">
        <v>156161</v>
      </c>
      <c r="AQ17" s="316">
        <v>242952</v>
      </c>
      <c r="AR17" s="317">
        <v>-35.700000000000003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518</v>
      </c>
      <c r="AL21" s="1186"/>
      <c r="AM21" s="1186"/>
      <c r="AN21" s="1187"/>
      <c r="AO21" s="327">
        <v>15.27</v>
      </c>
      <c r="AP21" s="328">
        <v>21.84</v>
      </c>
      <c r="AQ21" s="329">
        <v>-6.57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519</v>
      </c>
      <c r="AL22" s="1186"/>
      <c r="AM22" s="1186"/>
      <c r="AN22" s="1187"/>
      <c r="AO22" s="332">
        <v>90.2</v>
      </c>
      <c r="AP22" s="333">
        <v>95.6</v>
      </c>
      <c r="AQ22" s="334">
        <v>-5.4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523</v>
      </c>
      <c r="AL32" s="1177"/>
      <c r="AM32" s="1177"/>
      <c r="AN32" s="1178"/>
      <c r="AO32" s="342">
        <v>234412</v>
      </c>
      <c r="AP32" s="342">
        <v>38907</v>
      </c>
      <c r="AQ32" s="343">
        <v>136235</v>
      </c>
      <c r="AR32" s="344">
        <v>-71.400000000000006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524</v>
      </c>
      <c r="AL33" s="1177"/>
      <c r="AM33" s="1177"/>
      <c r="AN33" s="1178"/>
      <c r="AO33" s="342" t="s">
        <v>509</v>
      </c>
      <c r="AP33" s="342" t="s">
        <v>509</v>
      </c>
      <c r="AQ33" s="343" t="s">
        <v>509</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525</v>
      </c>
      <c r="AL34" s="1177"/>
      <c r="AM34" s="1177"/>
      <c r="AN34" s="1178"/>
      <c r="AO34" s="342" t="s">
        <v>509</v>
      </c>
      <c r="AP34" s="342" t="s">
        <v>509</v>
      </c>
      <c r="AQ34" s="343">
        <v>5</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526</v>
      </c>
      <c r="AL35" s="1177"/>
      <c r="AM35" s="1177"/>
      <c r="AN35" s="1178"/>
      <c r="AO35" s="342">
        <v>173461</v>
      </c>
      <c r="AP35" s="342">
        <v>28790</v>
      </c>
      <c r="AQ35" s="343">
        <v>32688</v>
      </c>
      <c r="AR35" s="344">
        <v>-11.9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527</v>
      </c>
      <c r="AL36" s="1177"/>
      <c r="AM36" s="1177"/>
      <c r="AN36" s="1178"/>
      <c r="AO36" s="342">
        <v>28277</v>
      </c>
      <c r="AP36" s="342">
        <v>4693</v>
      </c>
      <c r="AQ36" s="343">
        <v>4188</v>
      </c>
      <c r="AR36" s="344">
        <v>12.1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528</v>
      </c>
      <c r="AL37" s="1177"/>
      <c r="AM37" s="1177"/>
      <c r="AN37" s="1178"/>
      <c r="AO37" s="342">
        <v>12965</v>
      </c>
      <c r="AP37" s="342">
        <v>2152</v>
      </c>
      <c r="AQ37" s="343">
        <v>1212</v>
      </c>
      <c r="AR37" s="344">
        <v>77.599999999999994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529</v>
      </c>
      <c r="AL38" s="1180"/>
      <c r="AM38" s="1180"/>
      <c r="AN38" s="1181"/>
      <c r="AO38" s="345" t="s">
        <v>509</v>
      </c>
      <c r="AP38" s="345" t="s">
        <v>509</v>
      </c>
      <c r="AQ38" s="346">
        <v>25</v>
      </c>
      <c r="AR38" s="334" t="s">
        <v>509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530</v>
      </c>
      <c r="AL39" s="1180"/>
      <c r="AM39" s="1180"/>
      <c r="AN39" s="1181"/>
      <c r="AO39" s="342" t="s">
        <v>509</v>
      </c>
      <c r="AP39" s="342" t="s">
        <v>509</v>
      </c>
      <c r="AQ39" s="343">
        <v>-7598</v>
      </c>
      <c r="AR39" s="344" t="s">
        <v>509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531</v>
      </c>
      <c r="AL40" s="1177"/>
      <c r="AM40" s="1177"/>
      <c r="AN40" s="1178"/>
      <c r="AO40" s="342">
        <v>-291929</v>
      </c>
      <c r="AP40" s="342">
        <v>-48453</v>
      </c>
      <c r="AQ40" s="343">
        <v>-123844</v>
      </c>
      <c r="AR40" s="344">
        <v>-60.9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157186</v>
      </c>
      <c r="AP41" s="342">
        <v>26089</v>
      </c>
      <c r="AQ41" s="343">
        <v>42911</v>
      </c>
      <c r="AR41" s="344">
        <v>-39.200000000000003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500</v>
      </c>
      <c r="AN49" s="1171" t="s">
        <v>535</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34222</v>
      </c>
      <c r="AN51" s="364">
        <v>5386</v>
      </c>
      <c r="AO51" s="365">
        <v>-54.3</v>
      </c>
      <c r="AP51" s="366">
        <v>119685</v>
      </c>
      <c r="AQ51" s="367">
        <v>0</v>
      </c>
      <c r="AR51" s="368">
        <v>-54.3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14061</v>
      </c>
      <c r="AN52" s="372">
        <v>2213</v>
      </c>
      <c r="AO52" s="373">
        <v>-81.2</v>
      </c>
      <c r="AP52" s="374">
        <v>68464</v>
      </c>
      <c r="AQ52" s="375">
        <v>18.399999999999999</v>
      </c>
      <c r="AR52" s="376">
        <v>-99.6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56638</v>
      </c>
      <c r="AN53" s="364">
        <v>9077</v>
      </c>
      <c r="AO53" s="365">
        <v>68.5</v>
      </c>
      <c r="AP53" s="366">
        <v>287914</v>
      </c>
      <c r="AQ53" s="367">
        <v>140.6</v>
      </c>
      <c r="AR53" s="368">
        <v>-72.099999999999994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35862</v>
      </c>
      <c r="AN54" s="372">
        <v>5747</v>
      </c>
      <c r="AO54" s="373">
        <v>159.69999999999999</v>
      </c>
      <c r="AP54" s="374">
        <v>146531</v>
      </c>
      <c r="AQ54" s="375">
        <v>114</v>
      </c>
      <c r="AR54" s="376">
        <v>45.7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408678</v>
      </c>
      <c r="AN55" s="364">
        <v>66247</v>
      </c>
      <c r="AO55" s="365">
        <v>629.79999999999995</v>
      </c>
      <c r="AP55" s="366">
        <v>291945</v>
      </c>
      <c r="AQ55" s="367">
        <v>1.4</v>
      </c>
      <c r="AR55" s="368">
        <v>628.4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129714</v>
      </c>
      <c r="AN56" s="372">
        <v>21027</v>
      </c>
      <c r="AO56" s="373">
        <v>265.89999999999998</v>
      </c>
      <c r="AP56" s="374">
        <v>127651</v>
      </c>
      <c r="AQ56" s="375">
        <v>-12.9</v>
      </c>
      <c r="AR56" s="376">
        <v>278.8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1855218</v>
      </c>
      <c r="AN57" s="364">
        <v>305084</v>
      </c>
      <c r="AO57" s="365">
        <v>360.5</v>
      </c>
      <c r="AP57" s="366">
        <v>291173</v>
      </c>
      <c r="AQ57" s="367">
        <v>-0.3</v>
      </c>
      <c r="AR57" s="368">
        <v>360.8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146341</v>
      </c>
      <c r="AN58" s="372">
        <v>24065</v>
      </c>
      <c r="AO58" s="373">
        <v>14.4</v>
      </c>
      <c r="AP58" s="374">
        <v>119071</v>
      </c>
      <c r="AQ58" s="375">
        <v>-6.7</v>
      </c>
      <c r="AR58" s="376">
        <v>21.1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5780056</v>
      </c>
      <c r="AN59" s="364">
        <v>959345</v>
      </c>
      <c r="AO59" s="365">
        <v>214.5</v>
      </c>
      <c r="AP59" s="366">
        <v>271581</v>
      </c>
      <c r="AQ59" s="367">
        <v>-6.7</v>
      </c>
      <c r="AR59" s="368">
        <v>221.2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146188</v>
      </c>
      <c r="AN60" s="372">
        <v>24264</v>
      </c>
      <c r="AO60" s="373">
        <v>0.8</v>
      </c>
      <c r="AP60" s="374">
        <v>117844</v>
      </c>
      <c r="AQ60" s="375">
        <v>-1</v>
      </c>
      <c r="AR60" s="376">
        <v>1.8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1626962</v>
      </c>
      <c r="AN61" s="379">
        <v>269028</v>
      </c>
      <c r="AO61" s="380">
        <v>243.8</v>
      </c>
      <c r="AP61" s="381">
        <v>252460</v>
      </c>
      <c r="AQ61" s="382">
        <v>27</v>
      </c>
      <c r="AR61" s="368">
        <v>216.8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94433</v>
      </c>
      <c r="AN62" s="372">
        <v>15463</v>
      </c>
      <c r="AO62" s="373">
        <v>71.900000000000006</v>
      </c>
      <c r="AP62" s="374">
        <v>115912</v>
      </c>
      <c r="AQ62" s="375">
        <v>22.4</v>
      </c>
      <c r="AR62" s="376">
        <v>49.5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U7vj7Ag/K35Kdvb7vy3a8+b9QXAQzkRGoqC/uA3OANn3+RvXDxCxPEb/EPcoPxO6UMERgghYrJ8R4gcH0vG9Q==" saltValue="1nCSsfrLB5CozpzQTtVr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7" zoomScale="70" zoomScaleNormal="70" zoomScaleSheetLayoutView="55" workbookViewId="0">
      <selection activeCell="AE26" sqref="AE2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i+fm+vvWDEZDk971smL2HC50htp2uyjddCtthf9WKxI5xN5HopJ3DyvDu0Ef5+yC0esFQfMVoqmVB0tROkWWw==" saltValue="zWD+VLEyxoe+9AEGXOKH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 zoomScale="80" zoomScaleNormal="80" zoomScaleSheetLayoutView="55" workbookViewId="0">
      <selection activeCell="AY27" sqref="AY27:BM27"/>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xJJQ/eFjfffj0mJDb2lKWvUSv4JzsvtOVbwEpXQhHeg4nFTMoficVKn89KpiMMVzwAjUSK4vz2QdjVRispcQ==" saltValue="VSdGllFtR7g+JyKPYA6a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1" zoomScale="64" zoomScaleNormal="64" zoomScaleSheetLayoutView="100" workbookViewId="0">
      <selection activeCell="AY27" sqref="AY27:BM2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4" t="s">
        <v>3</v>
      </c>
      <c r="D47" s="1194"/>
      <c r="E47" s="1195"/>
      <c r="F47" s="11">
        <v>126.88</v>
      </c>
      <c r="G47" s="12">
        <v>138.13999999999999</v>
      </c>
      <c r="H47" s="12">
        <v>134.33000000000001</v>
      </c>
      <c r="I47" s="12">
        <v>132.97999999999999</v>
      </c>
      <c r="J47" s="13">
        <v>134.44999999999999</v>
      </c>
    </row>
    <row r="48" spans="2:10" ht="57.75" customHeight="1" x14ac:dyDescent="0.15">
      <c r="B48" s="14"/>
      <c r="C48" s="1196" t="s">
        <v>4</v>
      </c>
      <c r="D48" s="1196"/>
      <c r="E48" s="1197"/>
      <c r="F48" s="15">
        <v>22.6</v>
      </c>
      <c r="G48" s="16">
        <v>16.45</v>
      </c>
      <c r="H48" s="16">
        <v>23.35</v>
      </c>
      <c r="I48" s="16">
        <v>20.14</v>
      </c>
      <c r="J48" s="17">
        <v>31.18</v>
      </c>
    </row>
    <row r="49" spans="2:10" ht="57.75" customHeight="1" thickBot="1" x14ac:dyDescent="0.2">
      <c r="B49" s="18"/>
      <c r="C49" s="1198" t="s">
        <v>5</v>
      </c>
      <c r="D49" s="1198"/>
      <c r="E49" s="1199"/>
      <c r="F49" s="19">
        <v>14.06</v>
      </c>
      <c r="G49" s="20">
        <v>5.35</v>
      </c>
      <c r="H49" s="20">
        <v>0.89</v>
      </c>
      <c r="I49" s="20" t="s">
        <v>556</v>
      </c>
      <c r="J49" s="21">
        <v>9.23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htfbPH+lHvGt8uaygHu8t/iCJiFpL+khJheYkEAUZmR+jwNK4GnBrrM5AktD3iBly3/cjUUb1fHnpY7yIHndg==" saltValue="z2qZ2Q8kAIIqsj49igMl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井戸川　俊</cp:lastModifiedBy>
  <cp:lastPrinted>2020-03-06T12:37:20Z</cp:lastPrinted>
  <dcterms:created xsi:type="dcterms:W3CDTF">2020-02-10T02:44:25Z</dcterms:created>
  <dcterms:modified xsi:type="dcterms:W3CDTF">2020-03-09T02:51:45Z</dcterms:modified>
  <cp:category/>
</cp:coreProperties>
</file>