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mc:AlternateContent xmlns:mc="http://schemas.openxmlformats.org/markup-compatibility/2006">
    <mc:Choice Requires="x15">
      <x15ac:absPath xmlns:x15ac="http://schemas.microsoft.com/office/spreadsheetml/2010/11/ac" url="\\futaba-lg-file1.futaba.lg.local\総務課\3 財政係\財政一般\R4報告\220906_【依頼】R2財政状況資料集の作成について（2回目：公会計分）　0922〆⇒スミ\2_回答\"/>
    </mc:Choice>
  </mc:AlternateContent>
  <xr:revisionPtr revIDLastSave="0" documentId="13_ncr:1_{49A1F10E-B1AC-4EAF-AE2C-7CE208F24DDE}" xr6:coauthVersionLast="45" xr6:coauthVersionMax="45" xr10:uidLastSave="{00000000-0000-0000-0000-000000000000}"/>
  <bookViews>
    <workbookView xWindow="1530" yWindow="0" windowWidth="19185" windowHeight="10920" tabRatio="659" firstSheet="13" activeTab="1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U63" i="12" l="1"/>
  <c r="AP63" i="12"/>
  <c r="AP23" i="12"/>
  <c r="V23" i="12"/>
  <c r="Q23" i="12"/>
  <c r="AA23" i="12"/>
  <c r="BG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O34" i="10"/>
  <c r="BW34" i="10"/>
  <c r="BW35" i="10" s="1"/>
  <c r="BW36" i="10" s="1"/>
  <c r="BW37" i="10" s="1"/>
  <c r="BW38" i="10" s="1"/>
  <c r="BW39" i="10" s="1"/>
  <c r="BW40" i="10" s="1"/>
  <c r="BW41" i="10" s="1"/>
  <c r="BW42" i="10" s="1"/>
  <c r="BW43" i="10" s="1"/>
  <c r="AM34" i="10"/>
  <c r="C34" i="10"/>
  <c r="C35" i="10" s="1"/>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alcChain>
</file>

<file path=xl/sharedStrings.xml><?xml version="1.0" encoding="utf-8"?>
<sst xmlns="http://schemas.openxmlformats.org/spreadsheetml/2006/main" count="1185" uniqueCount="602">
  <si>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</si>
  <si>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</si>
  <si>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</si>
  <si>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</si>
  <si>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</si>
  <si>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</si>
  <si>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</si>
  <si>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</si>
  <si>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</si>
  <si>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</si>
  <si>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</si>
  <si>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</si>
  <si>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</si>
  <si>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</si>
  <si>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</si>
  <si>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</si>
  <si>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</si>
  <si>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</si>
  <si>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</si>
  <si>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</si>
  <si>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</si>
  <si>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</si>
  <si>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</si>
  <si>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</si>
  <si>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</si>
  <si>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</si>
  <si>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</si>
  <si>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</si>
  <si>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</si>
  <si>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</si>
  <si>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</si>
  <si>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</si>
  <si>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</si>
  <si>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</si>
  <si>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</si>
  <si>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</si>
  <si>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</si>
  <si>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</si>
  <si>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</si>
  <si>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</si>
  <si>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</si>
  <si>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</si>
  <si>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</si>
  <si>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</si>
  <si>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</si>
  <si>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</si>
  <si>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</si>
  <si>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</si>
  <si>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</si>
  <si>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</si>
  <si>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</si>
  <si>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</si>
  <si>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</si>
  <si>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</si>
  <si>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</si>
  <si>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</si>
  <si>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</si>
  <si>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</si>
  <si>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</si>
  <si>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</si>
  <si>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</si>
  <si>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</si>
  <si>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</si>
  <si>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</si>
  <si>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</si>
  <si>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</si>
  <si>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</si>
  <si>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</si>
  <si>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</si>
  <si>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</si>
  <si>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</si>
  <si>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</si>
  <si>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</si>
  <si>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</si>
  <si>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</si>
  <si>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</si>
  <si>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</si>
  <si>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</si>
  <si>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</si>
  <si>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</si>
  <si>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</si>
  <si>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</si>
  <si>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</si>
  <si>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</si>
  <si>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</si>
  <si>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Ⅰ－０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</si>
  <si>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</si>
  <si>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</si>
  <si>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</si>
  <si>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</si>
  <si>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</si>
  <si>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</si>
  <si>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</si>
  <si>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</si>
  <si>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</si>
  <si>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</si>
  <si>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</si>
  <si>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</si>
  <si>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双葉町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</si>
  <si>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</si>
  <si>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</si>
  <si>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</si>
  <si>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</si>
  <si>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</si>
  <si>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</si>
  <si>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</si>
  <si>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</si>
  <si>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</si>
  <si>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</si>
  <si>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</si>
  <si>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</si>
  <si>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</si>
  <si>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</si>
  <si>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</si>
  <si>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</si>
  <si>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</si>
  <si>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</si>
  <si>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</si>
  <si>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</si>
  <si>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</si>
  <si>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</si>
  <si>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</si>
  <si>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</si>
  <si>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</si>
  <si>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</si>
  <si>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</si>
  <si>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</si>
  <si>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</si>
  <si>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</si>
  <si>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</si>
  <si>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</si>
  <si>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</si>
  <si>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</si>
  <si>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</si>
  <si>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</si>
  <si>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</si>
  <si>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</si>
  <si>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</si>
  <si>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</si>
  <si>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</si>
  <si>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</si>
  <si>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</si>
  <si>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</si>
  <si>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</si>
  <si>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</si>
  <si>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</si>
  <si>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</si>
  <si>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</si>
  <si>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</si>
  <si>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</si>
  <si>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</si>
  <si>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</si>
  <si>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</si>
  <si>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</si>
  <si>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</si>
  <si>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</si>
  <si>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t>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</si>
  <si>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</si>
  <si>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</si>
  <si>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</si>
  <si>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</si>
  <si>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</si>
  <si>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</si>
  <si>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</si>
  <si>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</si>
  <si>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</si>
  <si>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</si>
  <si>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</si>
  <si>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</si>
  <si>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</si>
  <si>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</si>
  <si>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</si>
  <si>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</si>
  <si>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</si>
  <si>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</si>
  <si>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</si>
  <si>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</si>
  <si>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</si>
  <si>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</si>
  <si>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</si>
  <si>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</si>
  <si>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</si>
  <si>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</si>
  <si>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</si>
  <si>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</si>
  <si>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</si>
  <si>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</si>
  <si>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</si>
  <si>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</si>
  <si>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</si>
  <si>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</si>
  <si>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</si>
  <si>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</si>
  <si>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</si>
  <si>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</si>
  <si>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</si>
  <si>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</si>
  <si>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</si>
  <si>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</si>
  <si>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</si>
  <si>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</si>
  <si>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</si>
  <si>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</si>
  <si>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</si>
  <si>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</si>
  <si>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</si>
  <si>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</si>
  <si>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</si>
  <si>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</si>
  <si>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</si>
  <si>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</si>
  <si>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</si>
  <si>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</si>
  <si>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</si>
  <si>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</si>
  <si>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</si>
  <si>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福島県双葉町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</si>
  <si>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</si>
  <si>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</si>
  <si>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</si>
  <si>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</si>
  <si>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</si>
  <si>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</si>
  <si>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</si>
  <si>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</si>
  <si>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</si>
  <si>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</si>
  <si>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</si>
  <si>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</si>
  <si>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</si>
  <si>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</si>
  <si>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</si>
  <si>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</si>
  <si>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</si>
  <si>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</si>
  <si>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</si>
  <si>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</si>
  <si>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</si>
  <si>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</si>
  <si>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</si>
  <si>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</si>
  <si>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</si>
  <si>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</si>
  <si>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</si>
  <si>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</si>
  <si>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</si>
  <si>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</si>
  <si>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</si>
  <si>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</si>
  <si>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</si>
  <si>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</si>
  <si>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</si>
  <si>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t>
    <phoneticPr fontId="5"/>
  </si>
  <si>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</si>
  <si>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</si>
  <si>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</si>
  <si>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</si>
  <si>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</si>
  <si>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</si>
  <si>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</si>
  <si>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</si>
  <si>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</si>
  <si>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</si>
  <si>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</si>
  <si>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</si>
  <si>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</si>
  <si>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</si>
  <si>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</si>
  <si>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</si>
  <si>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</si>
  <si>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</si>
  <si>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</si>
  <si>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</si>
  <si>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</si>
  <si>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</si>
  <si>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</si>
  <si>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</si>
  <si>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</si>
  <si>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</si>
  <si>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</si>
  <si>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</si>
  <si>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</si>
  <si>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</si>
  <si>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</si>
  <si>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</si>
  <si>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</si>
  <si>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</si>
  <si>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</si>
  <si>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</si>
  <si>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</si>
  <si>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</si>
  <si>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</si>
  <si>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</si>
  <si>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</si>
  <si>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</si>
  <si>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</si>
  <si>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</si>
  <si>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</si>
  <si>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</si>
  <si>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</si>
  <si>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</si>
  <si>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</si>
  <si>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</si>
  <si>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</si>
  <si>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</si>
  <si>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</si>
  <si>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</si>
  <si>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</si>
  <si>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</si>
  <si>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</si>
  <si>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</si>
  <si>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</si>
  <si>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</si>
  <si>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</si>
  <si>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</si>
  <si>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</si>
  <si>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</si>
  <si>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</si>
  <si>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</si>
  <si>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</si>
  <si>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</si>
  <si>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</si>
  <si>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</si>
  <si>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</si>
  <si>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</si>
  <si>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</si>
  <si>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</si>
  <si>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</si>
  <si>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</si>
  <si>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</si>
  <si>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</si>
  <si>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</si>
  <si>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</si>
  <si>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</si>
  <si>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</si>
  <si>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</si>
  <si>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</si>
  <si>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</si>
  <si>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</si>
  <si>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</si>
  <si>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</si>
  <si>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</si>
  <si>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</si>
  <si>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</si>
  <si>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</si>
  <si>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</si>
  <si>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</si>
  <si>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</si>
  <si>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</si>
  <si>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</si>
  <si>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</si>
  <si>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</si>
  <si>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</si>
  <si>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</si>
  <si>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</si>
  <si>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</si>
  <si>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</si>
  <si>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</si>
  <si>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</si>
  <si>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</si>
  <si>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</si>
  <si>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</si>
  <si>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</si>
  <si>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</si>
  <si>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</si>
  <si>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</si>
  <si>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</si>
  <si>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</si>
  <si>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</si>
  <si>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</si>
  <si>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福島県双葉町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</si>
  <si>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</si>
  <si>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</si>
  <si>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</si>
  <si>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</si>
  <si>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</si>
  <si>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</si>
  <si>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</si>
  <si>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</si>
  <si>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</si>
  <si>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</si>
  <si>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</si>
  <si>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</si>
  <si>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</si>
  <si>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</si>
  <si>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</si>
  <si>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</si>
  <si>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</si>
  <si>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</si>
  <si>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</si>
  <si>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</si>
  <si>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公有林整備事業特別会計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</si>
  <si>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</si>
  <si>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</si>
  <si>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</si>
  <si>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</si>
  <si>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</si>
  <si>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</si>
  <si>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</si>
  <si>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</si>
  <si>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</si>
  <si>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</si>
  <si>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</si>
  <si>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</si>
  <si>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</si>
  <si>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</si>
  <si>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</si>
  <si>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介護保険特別会計（保険事業勘定）</t>
    <phoneticPr fontId="5"/>
  </si>
  <si>
    <t>後期高齢者医療特別会計</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</si>
  <si>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</si>
  <si>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</si>
  <si>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</si>
  <si>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</si>
  <si>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</si>
  <si>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</si>
  <si>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</si>
  <si>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</si>
  <si>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</si>
  <si>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</si>
  <si>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</si>
  <si>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</si>
  <si>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</si>
  <si>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</si>
  <si>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</si>
  <si>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</si>
  <si>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</si>
  <si>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</si>
  <si>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</si>
  <si>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</si>
  <si>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</si>
  <si>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</si>
  <si>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</si>
  <si>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</si>
  <si>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</si>
  <si>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</si>
  <si>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</si>
  <si>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</si>
  <si>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</si>
  <si>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</si>
  <si>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</si>
  <si>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</si>
  <si>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</si>
  <si>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</si>
  <si>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</si>
  <si>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</si>
  <si>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</si>
  <si>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</si>
  <si>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t>
    <phoneticPr fontId="5"/>
  </si>
  <si>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</si>
  <si>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</si>
  <si>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</si>
  <si>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</si>
  <si>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</si>
  <si>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</si>
  <si>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</si>
  <si>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</si>
  <si>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</si>
  <si>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</si>
  <si>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</si>
  <si>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</si>
  <si>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</si>
  <si>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</si>
  <si>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</si>
  <si>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</si>
  <si>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</si>
  <si>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</si>
  <si>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</si>
  <si>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</si>
  <si>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介護保険特別会計（保険事業勘定）</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</si>
  <si>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</si>
  <si>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</si>
  <si>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</si>
  <si>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国民健康保険特別会計（事業勘定）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</si>
  <si>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</si>
  <si>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</si>
  <si>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</si>
  <si>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</si>
  <si>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</si>
  <si>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</si>
  <si>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</si>
  <si>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</si>
  <si>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</si>
  <si>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</si>
  <si>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</si>
  <si>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</si>
  <si>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</si>
  <si>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</si>
  <si>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</si>
  <si>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</si>
  <si>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</si>
  <si>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</si>
  <si>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</si>
  <si>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</si>
  <si>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</si>
  <si>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</si>
  <si>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</si>
  <si>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</si>
  <si>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</si>
  <si>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</si>
  <si>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</si>
  <si>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</si>
  <si>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</si>
  <si>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</si>
  <si>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</si>
  <si>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</si>
  <si>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</si>
  <si>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</si>
  <si>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</si>
  <si>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</si>
  <si>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</si>
  <si>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</si>
  <si>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</si>
  <si>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</si>
  <si>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</si>
  <si>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</si>
  <si>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</si>
  <si>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</si>
  <si>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</si>
  <si>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</si>
  <si>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</si>
  <si>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</si>
  <si>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</si>
  <si>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</si>
  <si>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</si>
  <si>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</si>
  <si>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</si>
  <si>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</si>
  <si>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</si>
  <si>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</si>
  <si>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</si>
  <si>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</si>
  <si>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</si>
  <si>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</si>
  <si>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</si>
  <si>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</si>
  <si>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</si>
  <si>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</si>
  <si>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</si>
  <si>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</si>
  <si>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</si>
  <si>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</si>
  <si>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</si>
  <si>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</si>
  <si>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</si>
  <si>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</si>
  <si>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</si>
  <si>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</si>
  <si>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</si>
  <si>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</si>
  <si>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</si>
  <si>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</si>
  <si>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</si>
  <si>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</si>
  <si>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</si>
  <si>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</si>
  <si>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</si>
  <si>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</si>
  <si>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7.47</t>
  </si>
  <si>
    <t>一般会計</t>
  </si>
  <si>
    <t>介護保険特別会計（保険事業勘定）</t>
  </si>
  <si>
    <t>国民健康保険特別会計（事業勘定）</t>
  </si>
  <si>
    <t>公共下水道事業特別会計</t>
  </si>
  <si>
    <t>後期高齢者医療特別会計</t>
  </si>
  <si>
    <t>公有林整備事業特別会計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</si>
  <si>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</si>
  <si>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</si>
  <si>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</si>
  <si>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</si>
  <si>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</si>
  <si>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</si>
  <si>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</si>
  <si>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</si>
  <si>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</si>
  <si>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中間貯蔵施設整備等影響緩和交付金基金</t>
    <rPh sb="0" eb="2">
      <t>チュウカン</t>
    </rPh>
    <rPh sb="2" eb="4">
      <t>チョゾウ</t>
    </rPh>
    <rPh sb="4" eb="6">
      <t>シセツ</t>
    </rPh>
    <rPh sb="6" eb="8">
      <t>セイビ</t>
    </rPh>
    <rPh sb="8" eb="9">
      <t>トウ</t>
    </rPh>
    <rPh sb="9" eb="11">
      <t>エイキョウ</t>
    </rPh>
    <rPh sb="11" eb="13">
      <t>カンワ</t>
    </rPh>
    <rPh sb="13" eb="16">
      <t>コウフキン</t>
    </rPh>
    <rPh sb="16" eb="18">
      <t>キキン</t>
    </rPh>
    <phoneticPr fontId="5"/>
  </si>
  <si>
    <t>東日本大震災復興基金</t>
    <rPh sb="0" eb="1">
      <t>ヒガシ</t>
    </rPh>
    <rPh sb="1" eb="3">
      <t>ニホン</t>
    </rPh>
    <rPh sb="3" eb="6">
      <t>ダイシンサイ</t>
    </rPh>
    <rPh sb="6" eb="8">
      <t>フッコウ</t>
    </rPh>
    <rPh sb="8" eb="10">
      <t>キキン</t>
    </rPh>
    <phoneticPr fontId="5"/>
  </si>
  <si>
    <t>福島再生加速化交付金基金</t>
    <rPh sb="0" eb="2">
      <t>フクシマ</t>
    </rPh>
    <rPh sb="2" eb="4">
      <t>サイセイ</t>
    </rPh>
    <rPh sb="4" eb="7">
      <t>カソクカ</t>
    </rPh>
    <rPh sb="7" eb="10">
      <t>コウフキン</t>
    </rPh>
    <rPh sb="10" eb="12">
      <t>キキン</t>
    </rPh>
    <phoneticPr fontId="5"/>
  </si>
  <si>
    <t>公共施設整備基金</t>
    <rPh sb="0" eb="2">
      <t>コウキョウ</t>
    </rPh>
    <rPh sb="2" eb="4">
      <t>シセツ</t>
    </rPh>
    <rPh sb="4" eb="6">
      <t>セイビ</t>
    </rPh>
    <rPh sb="6" eb="8">
      <t>キキン</t>
    </rPh>
    <phoneticPr fontId="5"/>
  </si>
  <si>
    <t>公共用施設維持運営基金</t>
    <rPh sb="0" eb="3">
      <t>コウキョウヨウ</t>
    </rPh>
    <rPh sb="3" eb="5">
      <t>シセツ</t>
    </rPh>
    <rPh sb="5" eb="7">
      <t>イジ</t>
    </rPh>
    <rPh sb="7" eb="9">
      <t>ウンエイ</t>
    </rPh>
    <rPh sb="9" eb="11">
      <t>キキン</t>
    </rPh>
    <phoneticPr fontId="5"/>
  </si>
  <si>
    <t>福島県後期高齢者医療広域連合　後期高齢者医療特別会計</t>
    <rPh sb="0" eb="3">
      <t>フクシマケン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</si>
  <si>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福島県後期高齢者医療広域連合　一般会計</t>
    <rPh sb="0" eb="3">
      <t>フクシマケン</t>
    </rPh>
    <rPh sb="3" eb="5">
      <t>コウキ</t>
    </rPh>
    <rPh sb="5" eb="8">
      <t>コウレイシャ</t>
    </rPh>
    <rPh sb="8" eb="10">
      <t>イリョウ</t>
    </rPh>
    <rPh sb="10" eb="12">
      <t>コウイキ</t>
    </rPh>
    <rPh sb="12" eb="14">
      <t>レンゴウ</t>
    </rPh>
    <rPh sb="15" eb="17">
      <t>イッパン</t>
    </rPh>
    <rPh sb="17" eb="19">
      <t>カイケイ</t>
    </rPh>
    <phoneticPr fontId="2"/>
  </si>
  <si>
    <t>-</t>
    <phoneticPr fontId="2"/>
  </si>
  <si>
    <t>福島県市町村総合事務組合　自治会館管理特別会計</t>
    <rPh sb="0" eb="3">
      <t>フクシマケン</t>
    </rPh>
    <rPh sb="3" eb="6">
      <t>シチョウソン</t>
    </rPh>
    <rPh sb="6" eb="8">
      <t>ソウゴウ</t>
    </rPh>
    <rPh sb="8" eb="10">
      <t>ジム</t>
    </rPh>
    <rPh sb="10" eb="12">
      <t>クミアイ</t>
    </rPh>
    <rPh sb="13" eb="15">
      <t>ジチ</t>
    </rPh>
    <rPh sb="15" eb="17">
      <t>カイカン</t>
    </rPh>
    <rPh sb="17" eb="19">
      <t>カンリ</t>
    </rPh>
    <rPh sb="19" eb="21">
      <t>トクベツ</t>
    </rPh>
    <rPh sb="21" eb="23">
      <t>カイケイ</t>
    </rPh>
    <phoneticPr fontId="2"/>
  </si>
  <si>
    <t>福島県市町村総合事務組合　非常勤職員公務災害補償特別会計</t>
    <rPh sb="0" eb="3">
      <t>フクシマケン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</si>
  <si>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福島県市町村総合事務組合　消防賞じゅつ金特別会計</t>
    <rPh sb="0" eb="3">
      <t>フクシマケン</t>
    </rPh>
    <rPh sb="3" eb="6">
      <t>シチョウソン</t>
    </rPh>
    <rPh sb="6" eb="8">
      <t>ソウゴウ</t>
    </rPh>
    <rPh sb="8" eb="10">
      <t>ジム</t>
    </rPh>
    <rPh sb="10" eb="12">
      <t>クミアイ</t>
    </rPh>
    <rPh sb="13" eb="15">
      <t>ショウボウ</t>
    </rPh>
    <rPh sb="15" eb="16">
      <t>ショウ</t>
    </rPh>
    <rPh sb="19" eb="20">
      <t>キン</t>
    </rPh>
    <rPh sb="20" eb="22">
      <t>トクベツ</t>
    </rPh>
    <rPh sb="22" eb="24">
      <t>カイケイ</t>
    </rPh>
    <phoneticPr fontId="2"/>
  </si>
  <si>
    <t>福島県市町村総合事務組合　消防補償等特別会計</t>
    <rPh sb="0" eb="3">
      <t>フクシマケン</t>
    </rPh>
    <rPh sb="3" eb="6">
      <t>シチョウソン</t>
    </rPh>
    <rPh sb="6" eb="8">
      <t>ソウゴウ</t>
    </rPh>
    <rPh sb="8" eb="10">
      <t>ジム</t>
    </rPh>
    <rPh sb="10" eb="12">
      <t>クミアイ</t>
    </rPh>
    <rPh sb="13" eb="15">
      <t>ショウボウ</t>
    </rPh>
    <rPh sb="15" eb="17">
      <t>ホショウ</t>
    </rPh>
    <rPh sb="17" eb="18">
      <t>トウ</t>
    </rPh>
    <rPh sb="18" eb="20">
      <t>トクベツ</t>
    </rPh>
    <rPh sb="20" eb="22">
      <t>カイケイ</t>
    </rPh>
    <phoneticPr fontId="2"/>
  </si>
  <si>
    <t>福島県市町村総合事務組合　一般会計</t>
    <rPh sb="0" eb="3">
      <t>フクシマケン</t>
    </rPh>
    <rPh sb="3" eb="6">
      <t>シチョウソン</t>
    </rPh>
    <rPh sb="6" eb="8">
      <t>ソウゴウ</t>
    </rPh>
    <rPh sb="8" eb="10">
      <t>ジム</t>
    </rPh>
    <rPh sb="10" eb="12">
      <t>クミアイ</t>
    </rPh>
    <rPh sb="13" eb="15">
      <t>イッパン</t>
    </rPh>
    <rPh sb="15" eb="17">
      <t>カイケイ</t>
    </rPh>
    <phoneticPr fontId="2"/>
  </si>
  <si>
    <t>双葉地方水道企業団　工業用水道事業会計</t>
    <rPh sb="0" eb="2">
      <t>フタバ</t>
    </rPh>
    <rPh sb="2" eb="4">
      <t>チホウ</t>
    </rPh>
    <rPh sb="4" eb="6">
      <t>スイドウ</t>
    </rPh>
    <rPh sb="6" eb="8">
      <t>キギョウ</t>
    </rPh>
    <rPh sb="8" eb="9">
      <t>ダン</t>
    </rPh>
    <rPh sb="10" eb="13">
      <t>コウギョウヨウ</t>
    </rPh>
    <rPh sb="13" eb="15">
      <t>スイドウ</t>
    </rPh>
    <rPh sb="15" eb="17">
      <t>ジギョウ</t>
    </rPh>
    <rPh sb="17" eb="19">
      <t>カイケイ</t>
    </rPh>
    <phoneticPr fontId="2"/>
  </si>
  <si>
    <t>双葉地方水道企業団　水道事業会計</t>
    <rPh sb="0" eb="2">
      <t>フタバ</t>
    </rPh>
    <rPh sb="2" eb="4">
      <t>チホウ</t>
    </rPh>
    <rPh sb="4" eb="6">
      <t>スイドウ</t>
    </rPh>
    <rPh sb="6" eb="8">
      <t>キギョウ</t>
    </rPh>
    <rPh sb="8" eb="9">
      <t>ダン</t>
    </rPh>
    <rPh sb="10" eb="12">
      <t>スイドウ</t>
    </rPh>
    <rPh sb="12" eb="14">
      <t>ジギョウ</t>
    </rPh>
    <rPh sb="14" eb="16">
      <t>カイケイ</t>
    </rPh>
    <phoneticPr fontId="2"/>
  </si>
  <si>
    <t>双葉地方広域市町村圏組合　一般会計</t>
    <rPh sb="0" eb="2">
      <t>フタバ</t>
    </rPh>
    <rPh sb="2" eb="4">
      <t>チホウ</t>
    </rPh>
    <rPh sb="4" eb="6">
      <t>コウイキ</t>
    </rPh>
    <rPh sb="6" eb="9">
      <t>シチョウソン</t>
    </rPh>
    <rPh sb="9" eb="10">
      <t>ケン</t>
    </rPh>
    <rPh sb="10" eb="12">
      <t>クミアイ</t>
    </rPh>
    <rPh sb="13" eb="15">
      <t>イッパン</t>
    </rPh>
    <rPh sb="15" eb="17">
      <t>カイケイ</t>
    </rPh>
    <phoneticPr fontId="2"/>
  </si>
  <si>
    <t>双葉地方広域市町村圏組合　下水道事業特別会計</t>
    <rPh sb="0" eb="2">
      <t>フタバ</t>
    </rPh>
    <rPh sb="2" eb="4">
      <t>チホウ</t>
    </rPh>
    <rPh sb="4" eb="6">
      <t>コウイキ</t>
    </rPh>
    <rPh sb="6" eb="9">
      <t>シチョウソン</t>
    </rPh>
    <rPh sb="9" eb="10">
      <t>ケン</t>
    </rPh>
    <rPh sb="10" eb="12">
      <t>クミアイ</t>
    </rPh>
    <rPh sb="13" eb="16">
      <t>ゲスイドウ</t>
    </rPh>
    <rPh sb="16" eb="18">
      <t>ジギョウ</t>
    </rPh>
    <rPh sb="18" eb="20">
      <t>トクベツ</t>
    </rPh>
    <rPh sb="20" eb="22">
      <t>カイケイ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</si>
  <si>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</si>
  <si>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</si>
  <si>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</si>
  <si>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</si>
  <si>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</si>
  <si>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</si>
  <si>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</si>
  <si>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</si>
  <si>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</si>
  <si>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</si>
  <si>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将来負担比率は、財政調整基金や特定目的基金への積立により今後の地方債償還金等に充当可能な基金残高が増加したことから、算出されず。
一方、耐用年数の到来を迎える公共施設の更新・改修や新たな施設の整備により多額の事業費を要することが想定されるため、老朽化施設の処分・集約や事業費に対する基金の活用等により、将来的な財政負担軽減を図る必要がある。</t>
    <rPh sb="19" eb="21">
      <t>キキン</t>
    </rPh>
    <phoneticPr fontId="5"/>
  </si>
  <si>
    <t>実質公債費比率は類似団体を下回っており、近年においては地方債の新規発行を抑制しているため、比率は今後も低下するものと想定している。
地方債の新規発行抑制の継続、将来的な財政負担を見据え、今後も計画的な財政運営に努めていく。</t>
    <rPh sb="13" eb="15">
      <t>シタマワ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</si>
</sst>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wrapText="1"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C56D15D-87D1-4566-AB76-326AE4B1CF6C}"/>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291945</c:v>
                </c:pt>
                <c:pt idx="1">
                  <c:v>291173</c:v>
                </c:pt>
                <c:pt idx="2">
                  <c:v>271581</c:v>
                </c:pt>
                <c:pt idx="3">
                  <c:v>268375</c:v>
                </c:pt>
                <c:pt idx="4">
                  <c:v>301035</c:v>
                </c:pt>
              </c:numCache>
            </c:numRef>
          </c:val>
          <c:smooth val="0"/>
          <c:extLst>
            <c:ext xmlns:c16="http://schemas.microsoft.com/office/drawing/2014/chart" uri="{C3380CC4-5D6E-409C-BE32-E72D297353CC}">
              <c16:uniqueId val="{00000000-AD9D-4BC2-A6EC-0FE9B831A98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66247</c:v>
                </c:pt>
                <c:pt idx="1">
                  <c:v>305084</c:v>
                </c:pt>
                <c:pt idx="2">
                  <c:v>959345</c:v>
                </c:pt>
                <c:pt idx="3">
                  <c:v>1677475</c:v>
                </c:pt>
                <c:pt idx="4">
                  <c:v>1245792</c:v>
                </c:pt>
              </c:numCache>
            </c:numRef>
          </c:val>
          <c:smooth val="0"/>
          <c:extLst>
            <c:ext xmlns:c16="http://schemas.microsoft.com/office/drawing/2014/chart" uri="{C3380CC4-5D6E-409C-BE32-E72D297353CC}">
              <c16:uniqueId val="{00000001-AD9D-4BC2-A6EC-0FE9B831A98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23.35</c:v>
                </c:pt>
                <c:pt idx="1">
                  <c:v>20.14</c:v>
                </c:pt>
                <c:pt idx="2">
                  <c:v>31.18</c:v>
                </c:pt>
                <c:pt idx="3">
                  <c:v>52.52</c:v>
                </c:pt>
                <c:pt idx="4">
                  <c:v>48.66</c:v>
                </c:pt>
              </c:numCache>
            </c:numRef>
          </c:val>
          <c:extLst>
            <c:ext xmlns:c16="http://schemas.microsoft.com/office/drawing/2014/chart" uri="{C3380CC4-5D6E-409C-BE32-E72D297353CC}">
              <c16:uniqueId val="{00000000-24E2-4781-BA87-CEF6199867A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134.33000000000001</c:v>
                </c:pt>
                <c:pt idx="1">
                  <c:v>132.97999999999999</c:v>
                </c:pt>
                <c:pt idx="2">
                  <c:v>134.44999999999999</c:v>
                </c:pt>
                <c:pt idx="3">
                  <c:v>130.91999999999999</c:v>
                </c:pt>
                <c:pt idx="4">
                  <c:v>130.80000000000001</c:v>
                </c:pt>
              </c:numCache>
            </c:numRef>
          </c:val>
          <c:extLst>
            <c:ext xmlns:c16="http://schemas.microsoft.com/office/drawing/2014/chart" uri="{C3380CC4-5D6E-409C-BE32-E72D297353CC}">
              <c16:uniqueId val="{00000001-24E2-4781-BA87-CEF6199867A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0.89</c:v>
                </c:pt>
                <c:pt idx="1">
                  <c:v>-7.47</c:v>
                </c:pt>
                <c:pt idx="2">
                  <c:v>9.23</c:v>
                </c:pt>
                <c:pt idx="3">
                  <c:v>16.239999999999998</c:v>
                </c:pt>
                <c:pt idx="4">
                  <c:v>3.37</c:v>
                </c:pt>
              </c:numCache>
            </c:numRef>
          </c:val>
          <c:smooth val="0"/>
          <c:extLst>
            <c:ext xmlns:c16="http://schemas.microsoft.com/office/drawing/2014/chart" uri="{C3380CC4-5D6E-409C-BE32-E72D297353CC}">
              <c16:uniqueId val="{00000002-24E2-4781-BA87-CEF6199867A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1.27</c:v>
                </c:pt>
                <c:pt idx="2">
                  <c:v>#N/A</c:v>
                </c:pt>
                <c:pt idx="3">
                  <c:v>1.1599999999999999</c:v>
                </c:pt>
                <c:pt idx="4">
                  <c:v>#N/A</c:v>
                </c:pt>
                <c:pt idx="5">
                  <c:v>0</c:v>
                </c:pt>
                <c:pt idx="6">
                  <c:v>0</c:v>
                </c:pt>
                <c:pt idx="7">
                  <c:v>0</c:v>
                </c:pt>
                <c:pt idx="8">
                  <c:v>0</c:v>
                </c:pt>
                <c:pt idx="9">
                  <c:v>0</c:v>
                </c:pt>
              </c:numCache>
            </c:numRef>
          </c:val>
          <c:extLst>
            <c:ext xmlns:c16="http://schemas.microsoft.com/office/drawing/2014/chart" uri="{C3380CC4-5D6E-409C-BE32-E72D297353CC}">
              <c16:uniqueId val="{00000000-2664-45DB-9C69-D652BFDFC5A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664-45DB-9C69-D652BFDFC5A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2664-45DB-9C69-D652BFDFC5A3}"/>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2664-45DB-9C69-D652BFDFC5A3}"/>
            </c:ext>
          </c:extLst>
        </c:ser>
        <c:ser>
          <c:idx val="4"/>
          <c:order val="4"/>
          <c:tx>
            <c:strRef>
              <c:f>データシート!$A$31</c:f>
              <c:strCache>
                <c:ptCount val="1"/>
                <c:pt idx="0">
                  <c:v>公有林整備事業特別会計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2664-45DB-9C69-D652BFDFC5A3}"/>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0.33</c:v>
                </c:pt>
                <c:pt idx="2">
                  <c:v>#N/A</c:v>
                </c:pt>
                <c:pt idx="3">
                  <c:v>0.3</c:v>
                </c:pt>
                <c:pt idx="4">
                  <c:v>#N/A</c:v>
                </c:pt>
                <c:pt idx="5">
                  <c:v>0.12</c:v>
                </c:pt>
                <c:pt idx="6">
                  <c:v>#N/A</c:v>
                </c:pt>
                <c:pt idx="7">
                  <c:v>0.03</c:v>
                </c:pt>
                <c:pt idx="8">
                  <c:v>#N/A</c:v>
                </c:pt>
                <c:pt idx="9">
                  <c:v>0.02</c:v>
                </c:pt>
              </c:numCache>
            </c:numRef>
          </c:val>
          <c:extLst>
            <c:ext xmlns:c16="http://schemas.microsoft.com/office/drawing/2014/chart" uri="{C3380CC4-5D6E-409C-BE32-E72D297353CC}">
              <c16:uniqueId val="{00000005-2664-45DB-9C69-D652BFDFC5A3}"/>
            </c:ext>
          </c:extLst>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0.02</c:v>
                </c:pt>
                <c:pt idx="2">
                  <c:v>#N/A</c:v>
                </c:pt>
                <c:pt idx="3">
                  <c:v>0.03</c:v>
                </c:pt>
                <c:pt idx="4">
                  <c:v>#N/A</c:v>
                </c:pt>
                <c:pt idx="5">
                  <c:v>0.01</c:v>
                </c:pt>
                <c:pt idx="6">
                  <c:v>#N/A</c:v>
                </c:pt>
                <c:pt idx="7">
                  <c:v>0.09</c:v>
                </c:pt>
                <c:pt idx="8">
                  <c:v>#N/A</c:v>
                </c:pt>
                <c:pt idx="9">
                  <c:v>0.56999999999999995</c:v>
                </c:pt>
              </c:numCache>
            </c:numRef>
          </c:val>
          <c:extLst>
            <c:ext xmlns:c16="http://schemas.microsoft.com/office/drawing/2014/chart" uri="{C3380CC4-5D6E-409C-BE32-E72D297353CC}">
              <c16:uniqueId val="{00000006-2664-45DB-9C69-D652BFDFC5A3}"/>
            </c:ext>
          </c:extLst>
        </c:ser>
        <c:ser>
          <c:idx val="7"/>
          <c:order val="7"/>
          <c:tx>
            <c:strRef>
              <c:f>データシート!$A$34</c:f>
              <c:strCache>
                <c:ptCount val="1"/>
                <c:pt idx="0">
                  <c:v>国民健康保険特別会計（事業勘定）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3</c:v>
                </c:pt>
                <c:pt idx="2">
                  <c:v>#N/A</c:v>
                </c:pt>
                <c:pt idx="3">
                  <c:v>1.3</c:v>
                </c:pt>
                <c:pt idx="4">
                  <c:v>#N/A</c:v>
                </c:pt>
                <c:pt idx="5">
                  <c:v>0.37</c:v>
                </c:pt>
                <c:pt idx="6">
                  <c:v>#N/A</c:v>
                </c:pt>
                <c:pt idx="7">
                  <c:v>1.01</c:v>
                </c:pt>
                <c:pt idx="8">
                  <c:v>#N/A</c:v>
                </c:pt>
                <c:pt idx="9">
                  <c:v>2.2799999999999998</c:v>
                </c:pt>
              </c:numCache>
            </c:numRef>
          </c:val>
          <c:extLst>
            <c:ext xmlns:c16="http://schemas.microsoft.com/office/drawing/2014/chart" uri="{C3380CC4-5D6E-409C-BE32-E72D297353CC}">
              <c16:uniqueId val="{00000007-2664-45DB-9C69-D652BFDFC5A3}"/>
            </c:ext>
          </c:extLst>
        </c:ser>
        <c:ser>
          <c:idx val="8"/>
          <c:order val="8"/>
          <c:tx>
            <c:strRef>
              <c:f>データシート!$A$35</c:f>
              <c:strCache>
                <c:ptCount val="1"/>
                <c:pt idx="0">
                  <c:v>介護保険特別会計（保険事業勘定）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3.9</c:v>
                </c:pt>
                <c:pt idx="2">
                  <c:v>#N/A</c:v>
                </c:pt>
                <c:pt idx="3">
                  <c:v>4.34</c:v>
                </c:pt>
                <c:pt idx="4">
                  <c:v>#N/A</c:v>
                </c:pt>
                <c:pt idx="5">
                  <c:v>6.49</c:v>
                </c:pt>
                <c:pt idx="6">
                  <c:v>#N/A</c:v>
                </c:pt>
                <c:pt idx="7">
                  <c:v>7.66</c:v>
                </c:pt>
                <c:pt idx="8">
                  <c:v>#N/A</c:v>
                </c:pt>
                <c:pt idx="9">
                  <c:v>3.56</c:v>
                </c:pt>
              </c:numCache>
            </c:numRef>
          </c:val>
          <c:extLst>
            <c:ext xmlns:c16="http://schemas.microsoft.com/office/drawing/2014/chart" uri="{C3380CC4-5D6E-409C-BE32-E72D297353CC}">
              <c16:uniqueId val="{00000008-2664-45DB-9C69-D652BFDFC5A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23.34</c:v>
                </c:pt>
                <c:pt idx="2">
                  <c:v>#N/A</c:v>
                </c:pt>
                <c:pt idx="3">
                  <c:v>20.13</c:v>
                </c:pt>
                <c:pt idx="4">
                  <c:v>#N/A</c:v>
                </c:pt>
                <c:pt idx="5">
                  <c:v>34.71</c:v>
                </c:pt>
                <c:pt idx="6">
                  <c:v>#N/A</c:v>
                </c:pt>
                <c:pt idx="7">
                  <c:v>52.52</c:v>
                </c:pt>
                <c:pt idx="8">
                  <c:v>#N/A</c:v>
                </c:pt>
                <c:pt idx="9">
                  <c:v>48.94</c:v>
                </c:pt>
              </c:numCache>
            </c:numRef>
          </c:val>
          <c:extLst>
            <c:ext xmlns:c16="http://schemas.microsoft.com/office/drawing/2014/chart" uri="{C3380CC4-5D6E-409C-BE32-E72D297353CC}">
              <c16:uniqueId val="{00000009-2664-45DB-9C69-D652BFDFC5A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324</c:v>
                </c:pt>
                <c:pt idx="5">
                  <c:v>303</c:v>
                </c:pt>
                <c:pt idx="8">
                  <c:v>291</c:v>
                </c:pt>
                <c:pt idx="11">
                  <c:v>290</c:v>
                </c:pt>
                <c:pt idx="14">
                  <c:v>290</c:v>
                </c:pt>
              </c:numCache>
            </c:numRef>
          </c:val>
          <c:extLst>
            <c:ext xmlns:c16="http://schemas.microsoft.com/office/drawing/2014/chart" uri="{C3380CC4-5D6E-409C-BE32-E72D297353CC}">
              <c16:uniqueId val="{00000000-E417-4B62-911E-7CC9CC3C796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417-4B62-911E-7CC9CC3C796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13</c:v>
                </c:pt>
                <c:pt idx="3">
                  <c:v>13</c:v>
                </c:pt>
                <c:pt idx="6">
                  <c:v>13</c:v>
                </c:pt>
                <c:pt idx="9">
                  <c:v>13</c:v>
                </c:pt>
                <c:pt idx="12">
                  <c:v>12</c:v>
                </c:pt>
              </c:numCache>
            </c:numRef>
          </c:val>
          <c:extLst>
            <c:ext xmlns:c16="http://schemas.microsoft.com/office/drawing/2014/chart" uri="{C3380CC4-5D6E-409C-BE32-E72D297353CC}">
              <c16:uniqueId val="{00000002-E417-4B62-911E-7CC9CC3C796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36</c:v>
                </c:pt>
                <c:pt idx="3">
                  <c:v>34</c:v>
                </c:pt>
                <c:pt idx="6">
                  <c:v>28</c:v>
                </c:pt>
                <c:pt idx="9">
                  <c:v>24</c:v>
                </c:pt>
                <c:pt idx="12">
                  <c:v>25</c:v>
                </c:pt>
              </c:numCache>
            </c:numRef>
          </c:val>
          <c:extLst>
            <c:ext xmlns:c16="http://schemas.microsoft.com/office/drawing/2014/chart" uri="{C3380CC4-5D6E-409C-BE32-E72D297353CC}">
              <c16:uniqueId val="{00000003-E417-4B62-911E-7CC9CC3C796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202</c:v>
                </c:pt>
                <c:pt idx="3">
                  <c:v>206</c:v>
                </c:pt>
                <c:pt idx="6">
                  <c:v>173</c:v>
                </c:pt>
                <c:pt idx="9">
                  <c:v>139</c:v>
                </c:pt>
                <c:pt idx="12">
                  <c:v>144</c:v>
                </c:pt>
              </c:numCache>
            </c:numRef>
          </c:val>
          <c:extLst>
            <c:ext xmlns:c16="http://schemas.microsoft.com/office/drawing/2014/chart" uri="{C3380CC4-5D6E-409C-BE32-E72D297353CC}">
              <c16:uniqueId val="{00000004-E417-4B62-911E-7CC9CC3C796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417-4B62-911E-7CC9CC3C796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417-4B62-911E-7CC9CC3C796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231</c:v>
                </c:pt>
                <c:pt idx="3">
                  <c:v>234</c:v>
                </c:pt>
                <c:pt idx="6">
                  <c:v>234</c:v>
                </c:pt>
                <c:pt idx="9">
                  <c:v>217</c:v>
                </c:pt>
                <c:pt idx="12">
                  <c:v>208</c:v>
                </c:pt>
              </c:numCache>
            </c:numRef>
          </c:val>
          <c:extLst>
            <c:ext xmlns:c16="http://schemas.microsoft.com/office/drawing/2014/chart" uri="{C3380CC4-5D6E-409C-BE32-E72D297353CC}">
              <c16:uniqueId val="{00000007-E417-4B62-911E-7CC9CC3C796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158</c:v>
                </c:pt>
                <c:pt idx="2">
                  <c:v>#N/A</c:v>
                </c:pt>
                <c:pt idx="3">
                  <c:v>#N/A</c:v>
                </c:pt>
                <c:pt idx="4">
                  <c:v>184</c:v>
                </c:pt>
                <c:pt idx="5">
                  <c:v>#N/A</c:v>
                </c:pt>
                <c:pt idx="6">
                  <c:v>#N/A</c:v>
                </c:pt>
                <c:pt idx="7">
                  <c:v>157</c:v>
                </c:pt>
                <c:pt idx="8">
                  <c:v>#N/A</c:v>
                </c:pt>
                <c:pt idx="9">
                  <c:v>#N/A</c:v>
                </c:pt>
                <c:pt idx="10">
                  <c:v>103</c:v>
                </c:pt>
                <c:pt idx="11">
                  <c:v>#N/A</c:v>
                </c:pt>
                <c:pt idx="12">
                  <c:v>#N/A</c:v>
                </c:pt>
                <c:pt idx="13">
                  <c:v>99</c:v>
                </c:pt>
                <c:pt idx="14">
                  <c:v>#N/A</c:v>
                </c:pt>
              </c:numCache>
            </c:numRef>
          </c:val>
          <c:smooth val="0"/>
          <c:extLst>
            <c:ext xmlns:c16="http://schemas.microsoft.com/office/drawing/2014/chart" uri="{C3380CC4-5D6E-409C-BE32-E72D297353CC}">
              <c16:uniqueId val="{00000008-E417-4B62-911E-7CC9CC3C796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3364</c:v>
                </c:pt>
                <c:pt idx="5">
                  <c:v>3293</c:v>
                </c:pt>
                <c:pt idx="8">
                  <c:v>3197</c:v>
                </c:pt>
                <c:pt idx="11">
                  <c:v>3066</c:v>
                </c:pt>
                <c:pt idx="14">
                  <c:v>2935</c:v>
                </c:pt>
              </c:numCache>
            </c:numRef>
          </c:val>
          <c:extLst>
            <c:ext xmlns:c16="http://schemas.microsoft.com/office/drawing/2014/chart" uri="{C3380CC4-5D6E-409C-BE32-E72D297353CC}">
              <c16:uniqueId val="{00000000-182C-4D50-B3A2-CA638D3FEB4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182C-4D50-B3A2-CA638D3FEB4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7411</c:v>
                </c:pt>
                <c:pt idx="5">
                  <c:v>8010</c:v>
                </c:pt>
                <c:pt idx="8">
                  <c:v>8208</c:v>
                </c:pt>
                <c:pt idx="11">
                  <c:v>10848</c:v>
                </c:pt>
                <c:pt idx="14">
                  <c:v>18690</c:v>
                </c:pt>
              </c:numCache>
            </c:numRef>
          </c:val>
          <c:extLst>
            <c:ext xmlns:c16="http://schemas.microsoft.com/office/drawing/2014/chart" uri="{C3380CC4-5D6E-409C-BE32-E72D297353CC}">
              <c16:uniqueId val="{00000002-182C-4D50-B3A2-CA638D3FEB4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82C-4D50-B3A2-CA638D3FEB4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82C-4D50-B3A2-CA638D3FEB4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82C-4D50-B3A2-CA638D3FEB4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82C-4D50-B3A2-CA638D3FEB4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66</c:v>
                </c:pt>
                <c:pt idx="3">
                  <c:v>58</c:v>
                </c:pt>
                <c:pt idx="6">
                  <c:v>50</c:v>
                </c:pt>
                <c:pt idx="9">
                  <c:v>42</c:v>
                </c:pt>
                <c:pt idx="12">
                  <c:v>35</c:v>
                </c:pt>
              </c:numCache>
            </c:numRef>
          </c:val>
          <c:extLst>
            <c:ext xmlns:c16="http://schemas.microsoft.com/office/drawing/2014/chart" uri="{C3380CC4-5D6E-409C-BE32-E72D297353CC}">
              <c16:uniqueId val="{00000007-182C-4D50-B3A2-CA638D3FEB4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1208</c:v>
                </c:pt>
                <c:pt idx="3">
                  <c:v>1030</c:v>
                </c:pt>
                <c:pt idx="6">
                  <c:v>896</c:v>
                </c:pt>
                <c:pt idx="9">
                  <c:v>824</c:v>
                </c:pt>
                <c:pt idx="12">
                  <c:v>712</c:v>
                </c:pt>
              </c:numCache>
            </c:numRef>
          </c:val>
          <c:extLst>
            <c:ext xmlns:c16="http://schemas.microsoft.com/office/drawing/2014/chart" uri="{C3380CC4-5D6E-409C-BE32-E72D297353CC}">
              <c16:uniqueId val="{00000008-182C-4D50-B3A2-CA638D3FEB4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72</c:v>
                </c:pt>
                <c:pt idx="3">
                  <c:v>60</c:v>
                </c:pt>
                <c:pt idx="6">
                  <c:v>48</c:v>
                </c:pt>
                <c:pt idx="9">
                  <c:v>36</c:v>
                </c:pt>
                <c:pt idx="12">
                  <c:v>24</c:v>
                </c:pt>
              </c:numCache>
            </c:numRef>
          </c:val>
          <c:extLst>
            <c:ext xmlns:c16="http://schemas.microsoft.com/office/drawing/2014/chart" uri="{C3380CC4-5D6E-409C-BE32-E72D297353CC}">
              <c16:uniqueId val="{00000009-182C-4D50-B3A2-CA638D3FEB4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2451</c:v>
                </c:pt>
                <c:pt idx="3">
                  <c:v>2239</c:v>
                </c:pt>
                <c:pt idx="6">
                  <c:v>2025</c:v>
                </c:pt>
                <c:pt idx="9">
                  <c:v>1825</c:v>
                </c:pt>
                <c:pt idx="12">
                  <c:v>1635</c:v>
                </c:pt>
              </c:numCache>
            </c:numRef>
          </c:val>
          <c:extLst>
            <c:ext xmlns:c16="http://schemas.microsoft.com/office/drawing/2014/chart" uri="{C3380CC4-5D6E-409C-BE32-E72D297353CC}">
              <c16:uniqueId val="{0000000A-182C-4D50-B3A2-CA638D3FEB4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182C-4D50-B3A2-CA638D3FEB4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3238</c:v>
                </c:pt>
                <c:pt idx="1">
                  <c:v>3124</c:v>
                </c:pt>
                <c:pt idx="2">
                  <c:v>3251</c:v>
                </c:pt>
              </c:numCache>
            </c:numRef>
          </c:val>
          <c:extLst>
            <c:ext xmlns:c16="http://schemas.microsoft.com/office/drawing/2014/chart" uri="{C3380CC4-5D6E-409C-BE32-E72D297353CC}">
              <c16:uniqueId val="{00000000-E894-459B-9A61-BA40DDB415B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c:v>
                </c:pt>
                <c:pt idx="1">
                  <c:v>1</c:v>
                </c:pt>
                <c:pt idx="2">
                  <c:v>1</c:v>
                </c:pt>
              </c:numCache>
            </c:numRef>
          </c:val>
          <c:extLst>
            <c:ext xmlns:c16="http://schemas.microsoft.com/office/drawing/2014/chart" uri="{C3380CC4-5D6E-409C-BE32-E72D297353CC}">
              <c16:uniqueId val="{00000001-E894-459B-9A61-BA40DDB415B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60390</c:v>
                </c:pt>
                <c:pt idx="1">
                  <c:v>65865</c:v>
                </c:pt>
                <c:pt idx="2">
                  <c:v>68632</c:v>
                </c:pt>
              </c:numCache>
            </c:numRef>
          </c:val>
          <c:extLst>
            <c:ext xmlns:c16="http://schemas.microsoft.com/office/drawing/2014/chart" uri="{C3380CC4-5D6E-409C-BE32-E72D297353CC}">
              <c16:uniqueId val="{00000002-E894-459B-9A61-BA40DDB415B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{EA50BE9F-4C1E-41F0-BE16-353B32D84972}</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10F1-407C-B0E6-16CDD3AC75D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{010FDD42-54FD-41F2-B8B6-22862514BDE8}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0F1-407C-B0E6-16CDD3AC75D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{B29FF375-708D-4F08-A989-4306E5765F31}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0F1-407C-B0E6-16CDD3AC75D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{B797CDDC-F7FB-44B5-BE52-9A7BC5417F99}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0F1-407C-B0E6-16CDD3AC75D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{3D143A79-D402-4AB5-AD99-A5B31A56EDF4}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0F1-407C-B0E6-16CDD3AC75D4}"/>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{3FCEFF47-B145-427F-8814-2FD9173410C2}</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10F1-407C-B0E6-16CDD3AC75D4}"/>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{E54096F8-7F70-4D0E-AD33-5B83A8ED5A7A}</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10F1-407C-B0E6-16CDD3AC75D4}"/>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{FB8B2738-F45A-4866-97F5-F6655ED1B496}</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10F1-407C-B0E6-16CDD3AC75D4}"/>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{D9055E54-E191-4D2F-AA8A-85A2BD75D706}</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10F1-407C-B0E6-16CDD3AC75D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64.599999999999994</c:v>
                </c:pt>
                <c:pt idx="8">
                  <c:v>66.3</c:v>
                </c:pt>
                <c:pt idx="16">
                  <c:v>65.8</c:v>
                </c:pt>
                <c:pt idx="24">
                  <c:v>68.900000000000006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10F1-407C-B0E6-16CDD3AC75D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{ACCFDCF9-2906-4F1F-AD8E-163DE8094299}</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10F1-407C-B0E6-16CDD3AC75D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{E8641B8F-F01B-4E1C-9A9F-55C8098BA904}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0F1-407C-B0E6-16CDD3AC75D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{4E253EE1-7521-4D33-B27A-74785EC2B38F}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0F1-407C-B0E6-16CDD3AC75D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{2E33872F-7B7F-44B8-BC6B-419D8CE7208F}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0F1-407C-B0E6-16CDD3AC75D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{8C3E4AB9-4B78-4B6B-B77D-D547DB4DEA4B}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0F1-407C-B0E6-16CDD3AC75D4}"/>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{3490E53B-3E94-480D-8534-400C8D7CA8FA}</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10F1-407C-B0E6-16CDD3AC75D4}"/>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{C575E293-66C9-49D0-92F8-E2807DEE472D}</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10F1-407C-B0E6-16CDD3AC75D4}"/>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{532A939F-67EB-4587-977D-CCC7D837A0F7}</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10F1-407C-B0E6-16CDD3AC75D4}"/>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{FB66767C-50D1-46FD-943B-F6C3B697ACBE}</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10F1-407C-B0E6-16CDD3AC75D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56.3</c:v>
                </c:pt>
                <c:pt idx="8">
                  <c:v>57.7</c:v>
                </c:pt>
                <c:pt idx="16">
                  <c:v>58.9</c:v>
                </c:pt>
                <c:pt idx="24">
                  <c:v>60</c:v>
                </c:pt>
              </c:numCache>
            </c:numRef>
          </c:xVal>
          <c:yVal>
            <c:numRef>
              <c:f>公会計指標分析・財政指標組合せ分析表!$BP$55:$DC$55</c:f>
              <c:numCache>
                <c:formatCode>#,##0.0;"▲ "#,##0.0</c:formatCode>
                <c:ptCount val="40"/>
                <c:pt idx="0">
                  <c:v>0</c:v>
                </c:pt>
                <c:pt idx="8">
                  <c:v>0</c:v>
                </c:pt>
                <c:pt idx="16">
                  <c:v>0</c:v>
                </c:pt>
                <c:pt idx="24">
                  <c:v>0</c:v>
                </c:pt>
              </c:numCache>
            </c:numRef>
          </c:yVal>
          <c:smooth val="0"/>
          <c:extLst>
            <c:ext xmlns:c16="http://schemas.microsoft.com/office/drawing/2014/chart" uri="{C3380CC4-5D6E-409C-BE32-E72D297353CC}">
              <c16:uniqueId val="{00000013-10F1-407C-B0E6-16CDD3AC75D4}"/>
            </c:ext>
          </c:extLst>
        </c:ser>
        <c:dLbls>
          <c:showLegendKey val="0"/>
          <c:showVal val="1"/>
          <c:showCatName val="0"/>
          <c:showSerName val="0"/>
          <c:showPercent val="0"/>
          <c:showBubbleSize val="0"/>
        </c:dLbls>
        <c:axId val="46179840"/>
        <c:axId val="46181760"/>
      </c:scatterChart>
      <c:valAx>
        <c:axId val="46179840"/>
        <c:scaling>
          <c:orientation val="maxMin"/>
          <c:max val="61"/>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{75DD15F4-474C-413C-974F-A5D36EE7C41C}</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E4D0-4A9B-885E-EF9437C40A7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{A848BD42-8BC0-4D83-9B77-B01C8E7F200E}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4D0-4A9B-885E-EF9437C40A7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{996E99BA-2067-4357-8315-F797AF776B55}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4D0-4A9B-885E-EF9437C40A7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{029AEB4E-2385-4913-BA1A-6206F66A4AA4}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4D0-4A9B-885E-EF9437C40A7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{10A3D333-4A86-4F65-8511-FF2389BA2059}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4D0-4A9B-885E-EF9437C40A77}"/>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{6768EAE5-75DA-4818-9A07-FEE160EB6B3B}</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E4D0-4A9B-885E-EF9437C40A77}"/>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{C7208A34-7BED-4E63-B52F-D989337FC1EB}</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E4D0-4A9B-885E-EF9437C40A77}"/>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{45476118-8351-457D-96CC-A9003B61A273}</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E4D0-4A9B-885E-EF9437C40A77}"/>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{534D8441-E9E0-45BC-9CC6-6AE14DD22409}</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E4D0-4A9B-885E-EF9437C40A7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9.8000000000000007</c:v>
                </c:pt>
                <c:pt idx="8">
                  <c:v>8.8000000000000007</c:v>
                </c:pt>
                <c:pt idx="16">
                  <c:v>7.7</c:v>
                </c:pt>
                <c:pt idx="24">
                  <c:v>6.9</c:v>
                </c:pt>
                <c:pt idx="32">
                  <c:v>5.6</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E4D0-4A9B-885E-EF9437C40A7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096530706953748E-2"/>
                  <c:y val="-6.2416647087793951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{EB0C1CDD-2596-4410-B7BE-7E0355372C4B}</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E4D0-4A9B-885E-EF9437C40A7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{A68A205D-D4DE-4273-8177-AD0E2EA4BF9A}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4D0-4A9B-885E-EF9437C40A7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{2FE114DA-0CDA-4C6C-A12E-A0BA7AF64160}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4D0-4A9B-885E-EF9437C40A7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{EF44E29A-7DB7-4F64-B91A-6CD75E0D50CF}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4D0-4A9B-885E-EF9437C40A7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{27C2F17A-073E-41F2-9D8B-AE58D38281AC}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4D0-4A9B-885E-EF9437C40A77}"/>
                </c:ext>
              </c:extLst>
            </c:dLbl>
            <c:dLbl>
              <c:idx val="8"/>
              <c:layout>
                <c:manualLayout>
                  <c:x val="-4.5160355153971272E-2"/>
                  <c:y val="-6.241664708779395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{9C10B9EE-A3E7-402D-A790-B8DD472C0FBE}</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E4D0-4A9B-885E-EF9437C40A77}"/>
                </c:ext>
              </c:extLst>
            </c:dLbl>
            <c:dLbl>
              <c:idx val="16"/>
              <c:layout>
                <c:manualLayout>
                  <c:x val="-1.8235628084249993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{D95069BB-E3E0-4195-A9C5-3EE92A8CC3AF}</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E4D0-4A9B-885E-EF9437C40A77}"/>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{0A4DF974-798D-43EA-9884-27F45410AF68}</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E4D0-4A9B-885E-EF9437C40A77}"/>
                </c:ext>
              </c:extLst>
            </c:dLbl>
            <c:dLbl>
              <c:idx val="32"/>
              <c:layout>
                <c:manualLayout>
                  <c:x val="-1.8171803637232434E-2"/>
                  <c:y val="-6.2416647087793951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{15EED25B-E540-4206-97B1-E9A58A8B948B}</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E4D0-4A9B-885E-EF9437C40A7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7.4</c:v>
                </c:pt>
                <c:pt idx="8">
                  <c:v>7.1</c:v>
                </c:pt>
                <c:pt idx="16">
                  <c:v>7.1</c:v>
                </c:pt>
                <c:pt idx="24">
                  <c:v>7.3</c:v>
                </c:pt>
                <c:pt idx="32">
                  <c:v>7.4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E4D0-4A9B-885E-EF9437C40A77}"/>
            </c:ext>
          </c:extLst>
        </c:ser>
        <c:dLbls>
          <c:showLegendKey val="0"/>
          <c:showVal val="1"/>
          <c:showCatName val="0"/>
          <c:showSerName val="0"/>
          <c:showPercent val="0"/>
          <c:showBubbleSize val="0"/>
        </c:dLbls>
        <c:axId val="84219776"/>
        <c:axId val="84234240"/>
      </c:scatterChart>
      <c:valAx>
        <c:axId val="84219776"/>
        <c:scaling>
          <c:orientation val="maxMin"/>
          <c:max val="7.5"/>
          <c:min val="6.9"/>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福島県双葉町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実質公債費比率（</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ヵ年平均）は、前年度比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％となっており、単年度比較</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大がかりな</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新規地方債の借入れを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行っておらず、</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地方債全体の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償還残高</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は年々減少傾向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にあるため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、引き続き計画的な財政運営に努める。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Ｐゴシック" panose="020B0600070205080204" pitchFamily="50" charset="-128"/>
              <a:ea typeface="ＭＳ Ｐゴシック" panose="020B0600070205080204" pitchFamily="50" charset="-128"/>
            </a:rPr>
            <a:t>減債基金について、現在のところ積立は行っていない。</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福島県双葉町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将来負担比率については、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償還金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充当可能基金の増や地方債</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残高の減等により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、前年度同様に将来負担比率は算定されていない。</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今後も地方債の借入を抑制し、計画的な財政運営に努める。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福島県双葉町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中間貯蔵施設の整備に伴う影響を緩和するために必要な生活再建及び地域振興等の財源として、中間貯蔵施設整備等影響緩和交付金基金を取り崩し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、中野地区復興産業拠点</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及び</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双葉駅西地区復興拠点整備</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を目的として、福島再生加速化交付金基金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を取り崩した一方、</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後年度の復旧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復興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事業、公共施設整備事業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に資する財源として、東日本大震災復興基金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、公共施設整備基金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等に積立を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行った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ことにより、基金全体では、前年度比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5,360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百万円増の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68,989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百万円となった。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基金残額の多くは、国庫支出金等を財源としていることから、事業目的に沿って適正な管理をしていく。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また、余剰金等については、財政調整基金や東日本大震災復興基金等へ積立を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行い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、後年度の復旧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復興事業及び公共施設維持管理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・運営経費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の財源とする。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中間貯蔵施設整備等影響緩和交付金基金：中間貯蔵施設の整備に伴う影響を緩和するために必要な生活再建及び地域振興等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に係る事業</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東日本大震災復興基金：東日本大震災からの復旧復興の推進に資する事業</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福島再生加速化交付金基金：福島復興再生特別措置法第</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条第</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項に規定する帰還環境整備事業等</a:t>
          </a:r>
          <a:endParaRPr lang="ja-JP" altLang="ja-JP" sz="1300">
            <a:effectLst/>
            <a:latin typeface="ＭＳ Ｐゴシック" panose="020B0600070205080204" pitchFamily="50" charset="-128"/>
            <a:ea typeface="ＭＳ Ｐゴシック" panose="020B0600070205080204" pitchFamily="50" charset="-128"/>
          </a:endParaRPr>
        </a:p>
        <a:p>
          <a:r>
            <a:rPr lang="ja-JP" altLang="en-US" sz="1300">
              <a:effectLst/>
              <a:latin typeface="ＭＳ Ｐゴシック" panose="020B0600070205080204" pitchFamily="50" charset="-128"/>
              <a:ea typeface="ＭＳ Ｐゴシック" panose="020B0600070205080204" pitchFamily="50" charset="-128"/>
            </a:rPr>
            <a:t>・公共施設整備基金：公共施設（付属設備等含む）の整備その他維持補修経費</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公共用施設維持運営基金：公共用施設の維持運営経費</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中間貯蔵施設整備等影響緩和交付金基金：避難住民への生活支援策として実施している生活サポート補助金事業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双葉駅自由通路等整備事業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、産業交流センター維持運営事業等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の財源と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して取り崩したため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a:t>
          </a:r>
          <a:endParaRPr lang="ja-JP"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東日本大震災復興基金：東日本大震災からの復旧復興事業の財源について積立を行ったため増額。</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福島再生加速化交付金基金：中野地区復興産業拠点整備事業及び双葉駅西地区復興拠点整備事業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、双葉駅西地区公営住宅整備事業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の財源として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取り崩したため減。</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・公共施設整備基金：後年度の公共施設（庁舎等）整備事業費等の財源について積立を行ったため増。</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公共用施設維持運営基金：コミュニティセンター維持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運営事業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の財源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等として取り崩したため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特定目的基金の多くは国庫支出金等を財源としていることから、事業目的に沿って適正な管理をしていく一方で、余剰金等については東日本大震災復興基金等へ積立をし、後年度の復旧復興事業の財源とする方針</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中野地区復興産業拠点</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・双葉駅西地区復興拠点整備、</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産業交流センター等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大規模事業の年度末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支払のため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財政調整基金繰入金を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取り崩した一方、前年度繰越金の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を積み立てたため、前年度比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百万円増の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3,251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震災からの復旧復興事業において国庫支出金等の活用や特定目的基金の取崩しにより財政運営をしてきた。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現在は復旧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復興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の進捗状況に連れて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、一般財源の持出しが増えており、今後は復旧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復興事業に加え、公共施設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インフラ等の維持管理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・運営経費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の増が見込まれる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ことから、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これらの財源を確保するため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余剰金については計画的に財政調整基金へ積立をする。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増減なし。</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大がかりな</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新規地方債の借入れを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行っておらず、計画的に地方債を償還できているため、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現状維持とする方針である。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、今後の地方債の借入れ状況等を踏まえ、積立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検討することとする。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08C33FA-BE5C-4B07-B4F1-955143B6A93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B48AED4E-FA21-400C-9F0C-887A4B75D24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E0722971-4520-4565-8C59-B711557105DA}"/>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6E1D2A15-50BE-4D98-AB2A-3EA5252F27D8}"/>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A8E33D24-C83B-4654-9D01-FB632317EDD6}"/>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19A869C0-DF50-44EC-83F8-1B75740A9CF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id="{6FACCC3C-318E-4886-9241-84475B9B1EDB}"/>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id="{8DAA833C-0316-4C3D-9304-3CF12E5BDDA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a16="http://schemas.microsoft.com/office/drawing/2014/main" id="{D89648A0-EC72-4F90-A8A7-0FD49A72060B}"/>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a:extLst>
            <a:ext uri="{FF2B5EF4-FFF2-40B4-BE49-F238E27FC236}">
              <a16:creationId xmlns:a16="http://schemas.microsoft.com/office/drawing/2014/main" id="{9402A1AF-4AE9-4CAF-B051-2CC79E2D17E6}"/>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a:extLst>
            <a:ext uri="{FF2B5EF4-FFF2-40B4-BE49-F238E27FC236}">
              <a16:creationId xmlns:a16="http://schemas.microsoft.com/office/drawing/2014/main" id="{005A067C-8C71-415C-AAD8-BD4A91CC895D}"/>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a:extLst>
            <a:ext uri="{FF2B5EF4-FFF2-40B4-BE49-F238E27FC236}">
              <a16:creationId xmlns:a16="http://schemas.microsoft.com/office/drawing/2014/main" id="{5C83978D-431D-4AD8-8F7C-78000FD1ED7C}"/>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a:extLst>
            <a:ext uri="{FF2B5EF4-FFF2-40B4-BE49-F238E27FC236}">
              <a16:creationId xmlns:a16="http://schemas.microsoft.com/office/drawing/2014/main" id="{016FD537-11FE-4348-A35E-AA96B9403E7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a:extLst>
            <a:ext uri="{FF2B5EF4-FFF2-40B4-BE49-F238E27FC236}">
              <a16:creationId xmlns:a16="http://schemas.microsoft.com/office/drawing/2014/main" id="{E0D2371B-0FED-4C97-8920-5DA9065F36EF}"/>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a:extLst>
            <a:ext uri="{FF2B5EF4-FFF2-40B4-BE49-F238E27FC236}">
              <a16:creationId xmlns:a16="http://schemas.microsoft.com/office/drawing/2014/main" id="{ED2DA1CD-53C7-4797-B225-C6B6B5092C75}"/>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福島県双葉町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a:extLst>
            <a:ext uri="{FF2B5EF4-FFF2-40B4-BE49-F238E27FC236}">
              <a16:creationId xmlns:a16="http://schemas.microsoft.com/office/drawing/2014/main" id="{93C4691B-083F-4CEE-8854-D93F4F671CCB}"/>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a:extLst>
            <a:ext uri="{FF2B5EF4-FFF2-40B4-BE49-F238E27FC236}">
              <a16:creationId xmlns:a16="http://schemas.microsoft.com/office/drawing/2014/main" id="{5F189E59-D4D5-4DE0-8C25-49314BCC976C}"/>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a:extLst>
            <a:ext uri="{FF2B5EF4-FFF2-40B4-BE49-F238E27FC236}">
              <a16:creationId xmlns:a16="http://schemas.microsoft.com/office/drawing/2014/main" id="{F20625B4-9987-4691-986C-BE2625C841EA}"/>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a:extLst>
            <a:ext uri="{FF2B5EF4-FFF2-40B4-BE49-F238E27FC236}">
              <a16:creationId xmlns:a16="http://schemas.microsoft.com/office/drawing/2014/main" id="{E80C94BC-E0D4-4C75-BC9D-2CDC637B52A2}"/>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a:extLst>
            <a:ext uri="{FF2B5EF4-FFF2-40B4-BE49-F238E27FC236}">
              <a16:creationId xmlns:a16="http://schemas.microsoft.com/office/drawing/2014/main" id="{8E9E2960-847B-4175-8A37-EEDC6316ADBD}"/>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a:extLst>
            <a:ext uri="{FF2B5EF4-FFF2-40B4-BE49-F238E27FC236}">
              <a16:creationId xmlns:a16="http://schemas.microsoft.com/office/drawing/2014/main" id="{2F1AA9FF-8FD0-40E1-A8AF-ED01107C5303}"/>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5,789
5,760
51.42
25,726,767
24,326,734
1,209,546
2,485,806
1,634,801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a:extLst>
            <a:ext uri="{FF2B5EF4-FFF2-40B4-BE49-F238E27FC236}">
              <a16:creationId xmlns:a16="http://schemas.microsoft.com/office/drawing/2014/main" id="{28C0A024-9A0D-46C1-8B67-F0A8FF456244}"/>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a:extLst>
            <a:ext uri="{FF2B5EF4-FFF2-40B4-BE49-F238E27FC236}">
              <a16:creationId xmlns:a16="http://schemas.microsoft.com/office/drawing/2014/main" id="{EFE45CD6-1FBB-4C71-813B-375CCE98EBBC}"/>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a:extLst>
            <a:ext uri="{FF2B5EF4-FFF2-40B4-BE49-F238E27FC236}">
              <a16:creationId xmlns:a16="http://schemas.microsoft.com/office/drawing/2014/main" id="{B392A3EA-459B-491E-B4BB-21AF3F9EA542}"/>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a:extLst>
            <a:ext uri="{FF2B5EF4-FFF2-40B4-BE49-F238E27FC236}">
              <a16:creationId xmlns:a16="http://schemas.microsoft.com/office/drawing/2014/main" id="{152C8992-7CBD-48B0-A159-0DAEC48E7E53}"/>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a:extLst>
            <a:ext uri="{FF2B5EF4-FFF2-40B4-BE49-F238E27FC236}">
              <a16:creationId xmlns:a16="http://schemas.microsoft.com/office/drawing/2014/main" id="{3B68F282-2595-4D1A-83F3-B17DE624D4D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a:extLst>
            <a:ext uri="{FF2B5EF4-FFF2-40B4-BE49-F238E27FC236}">
              <a16:creationId xmlns:a16="http://schemas.microsoft.com/office/drawing/2014/main" id="{CE050853-E7BD-4153-80FA-57A23C669706}"/>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a:extLst>
            <a:ext uri="{FF2B5EF4-FFF2-40B4-BE49-F238E27FC236}">
              <a16:creationId xmlns:a16="http://schemas.microsoft.com/office/drawing/2014/main" id="{CF588699-E2F8-4243-B45F-FF9BA9C5B91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a:extLst>
            <a:ext uri="{FF2B5EF4-FFF2-40B4-BE49-F238E27FC236}">
              <a16:creationId xmlns:a16="http://schemas.microsoft.com/office/drawing/2014/main" id="{0FC44601-142B-43FC-8AA5-B74FE9A0F83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a:extLst>
            <a:ext uri="{FF2B5EF4-FFF2-40B4-BE49-F238E27FC236}">
              <a16:creationId xmlns:a16="http://schemas.microsoft.com/office/drawing/2014/main" id="{A3834E2D-A8B6-4B64-9471-BC9788466E51}"/>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a:extLst>
            <a:ext uri="{FF2B5EF4-FFF2-40B4-BE49-F238E27FC236}">
              <a16:creationId xmlns:a16="http://schemas.microsoft.com/office/drawing/2014/main" id="{9A691A14-3B59-4CE4-9DC6-71CFB4CC7C73}"/>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a:extLst>
            <a:ext uri="{FF2B5EF4-FFF2-40B4-BE49-F238E27FC236}">
              <a16:creationId xmlns:a16="http://schemas.microsoft.com/office/drawing/2014/main" id="{1BCE5596-E161-4472-A51E-D4D772E5701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a:extLst>
            <a:ext uri="{FF2B5EF4-FFF2-40B4-BE49-F238E27FC236}">
              <a16:creationId xmlns:a16="http://schemas.microsoft.com/office/drawing/2014/main" id="{51394503-73EF-4699-B00F-B850C91EF4C2}"/>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a:extLst>
            <a:ext uri="{FF2B5EF4-FFF2-40B4-BE49-F238E27FC236}">
              <a16:creationId xmlns:a16="http://schemas.microsoft.com/office/drawing/2014/main" id="{66CA5EDD-47CE-4A59-9A04-A35C2D5A0113}"/>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a:extLst>
            <a:ext uri="{FF2B5EF4-FFF2-40B4-BE49-F238E27FC236}">
              <a16:creationId xmlns:a16="http://schemas.microsoft.com/office/drawing/2014/main" id="{D2CD77E2-335D-49A2-8BC7-632A61552F8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a:extLst>
            <a:ext uri="{FF2B5EF4-FFF2-40B4-BE49-F238E27FC236}">
              <a16:creationId xmlns:a16="http://schemas.microsoft.com/office/drawing/2014/main" id="{5A6CB96C-EE56-4B6D-B987-37C32807B2B9}"/>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a:extLst>
            <a:ext uri="{FF2B5EF4-FFF2-40B4-BE49-F238E27FC236}">
              <a16:creationId xmlns:a16="http://schemas.microsoft.com/office/drawing/2014/main" id="{15B992EA-D842-43A5-8098-664C79071215}"/>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a:extLst>
            <a:ext uri="{FF2B5EF4-FFF2-40B4-BE49-F238E27FC236}">
              <a16:creationId xmlns:a16="http://schemas.microsoft.com/office/drawing/2014/main" id="{E8BC22F8-5AA3-4C36-B29E-E6C3F69941AB}"/>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0" name="テキスト ボックス 39">
          <a:extLst>
            <a:ext uri="{FF2B5EF4-FFF2-40B4-BE49-F238E27FC236}">
              <a16:creationId xmlns:a16="http://schemas.microsoft.com/office/drawing/2014/main" id="{ED8843C9-BED5-46EA-A0D5-FF97271E6DD9}"/>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1" name="テキスト ボックス 40">
          <a:extLst>
            <a:ext uri="{FF2B5EF4-FFF2-40B4-BE49-F238E27FC236}">
              <a16:creationId xmlns:a16="http://schemas.microsoft.com/office/drawing/2014/main" id="{413673D8-0C20-4A01-8B25-AC7E72AA24D3}"/>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2" name="テキスト ボックス 41">
          <a:extLst>
            <a:ext uri="{FF2B5EF4-FFF2-40B4-BE49-F238E27FC236}">
              <a16:creationId xmlns:a16="http://schemas.microsoft.com/office/drawing/2014/main" id="{12120A80-7A7B-4A9C-9E06-F07399AE8BB2}"/>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3" name="テキスト ボックス 42">
          <a:extLst>
            <a:ext uri="{FF2B5EF4-FFF2-40B4-BE49-F238E27FC236}">
              <a16:creationId xmlns:a16="http://schemas.microsoft.com/office/drawing/2014/main" id="{C6B55CBD-7557-4F6D-823C-7E59B5BB4FF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4" name="テキスト ボックス 43">
          <a:extLst>
            <a:ext uri="{FF2B5EF4-FFF2-40B4-BE49-F238E27FC236}">
              <a16:creationId xmlns:a16="http://schemas.microsoft.com/office/drawing/2014/main" id="{27F967BC-7491-421A-9D64-2AB1CBFB04F4}"/>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5" name="正方形/長方形 44">
          <a:extLst>
            <a:ext uri="{FF2B5EF4-FFF2-40B4-BE49-F238E27FC236}">
              <a16:creationId xmlns:a16="http://schemas.microsoft.com/office/drawing/2014/main" id="{89CC8BDE-2A50-44F2-B11F-597262BE4B1E}"/>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6" name="正方形/長方形 45">
          <a:extLst>
            <a:ext uri="{FF2B5EF4-FFF2-40B4-BE49-F238E27FC236}">
              <a16:creationId xmlns:a16="http://schemas.microsoft.com/office/drawing/2014/main" id="{CA29A58B-1999-44B0-AD44-1E03E3DE485E}"/>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7" name="正方形/長方形 46">
          <a:extLst>
            <a:ext uri="{FF2B5EF4-FFF2-40B4-BE49-F238E27FC236}">
              <a16:creationId xmlns:a16="http://schemas.microsoft.com/office/drawing/2014/main" id="{476E5225-2492-4C1D-B112-DC42F6D8F9CE}"/>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8" name="正方形/長方形 47">
          <a:extLst>
            <a:ext uri="{FF2B5EF4-FFF2-40B4-BE49-F238E27FC236}">
              <a16:creationId xmlns:a16="http://schemas.microsoft.com/office/drawing/2014/main" id="{13008297-45C1-49F5-9B72-5EE4BE140495}"/>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9" name="正方形/長方形 48">
          <a:extLst>
            <a:ext uri="{FF2B5EF4-FFF2-40B4-BE49-F238E27FC236}">
              <a16:creationId xmlns:a16="http://schemas.microsoft.com/office/drawing/2014/main" id="{4EF864D2-41D6-44A7-8518-18094820AD7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0" name="正方形/長方形 49">
          <a:extLst>
            <a:ext uri="{FF2B5EF4-FFF2-40B4-BE49-F238E27FC236}">
              <a16:creationId xmlns:a16="http://schemas.microsoft.com/office/drawing/2014/main" id="{56BA1249-2B1F-4A18-8C78-03F436E37F2B}"/>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1" name="正方形/長方形 50">
          <a:extLst>
            <a:ext uri="{FF2B5EF4-FFF2-40B4-BE49-F238E27FC236}">
              <a16:creationId xmlns:a16="http://schemas.microsoft.com/office/drawing/2014/main" id="{76B664C8-F48C-468B-A002-19C2FAA21DD3}"/>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2" name="正方形/長方形 51">
          <a:extLst>
            <a:ext uri="{FF2B5EF4-FFF2-40B4-BE49-F238E27FC236}">
              <a16:creationId xmlns:a16="http://schemas.microsoft.com/office/drawing/2014/main" id="{066783BE-89E3-4977-B316-AD28A15E6093}"/>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3" name="正方形/長方形 52">
          <a:extLst>
            <a:ext uri="{FF2B5EF4-FFF2-40B4-BE49-F238E27FC236}">
              <a16:creationId xmlns:a16="http://schemas.microsoft.com/office/drawing/2014/main" id="{1B9DFD5B-99AE-4A79-8E41-AC80301D778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4" name="正方形/長方形 53">
          <a:extLst>
            <a:ext uri="{FF2B5EF4-FFF2-40B4-BE49-F238E27FC236}">
              <a16:creationId xmlns:a16="http://schemas.microsoft.com/office/drawing/2014/main" id="{E9352072-7651-489B-B32A-2B582FA46F92}"/>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5" name="正方形/長方形 54">
          <a:extLst>
            <a:ext uri="{FF2B5EF4-FFF2-40B4-BE49-F238E27FC236}">
              <a16:creationId xmlns:a16="http://schemas.microsoft.com/office/drawing/2014/main" id="{C081C79B-942B-4275-BE82-157B8956F464}"/>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6" name="正方形/長方形 55">
          <a:extLst>
            <a:ext uri="{FF2B5EF4-FFF2-40B4-BE49-F238E27FC236}">
              <a16:creationId xmlns:a16="http://schemas.microsoft.com/office/drawing/2014/main" id="{4565394D-543B-49F9-97F3-A89C28FDB045}"/>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7" name="テキスト ボックス 56">
          <a:extLst>
            <a:ext uri="{FF2B5EF4-FFF2-40B4-BE49-F238E27FC236}">
              <a16:creationId xmlns:a16="http://schemas.microsoft.com/office/drawing/2014/main" id="{1282665C-D073-40E8-A67A-B7737C6F4221}"/>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耐用年数が到来する資産・</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老朽化施設が多く、有形固定資産減価償却率が類似団体・福島県平均と比較して高い数値となっている。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避難指示解除後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における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施設の集約・廃止も視野に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更新・改修等に取り組んでいく。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8" name="テキスト ボックス 57">
          <a:extLst>
            <a:ext uri="{FF2B5EF4-FFF2-40B4-BE49-F238E27FC236}">
              <a16:creationId xmlns:a16="http://schemas.microsoft.com/office/drawing/2014/main" id="{A40BF200-AD80-403D-9824-86F9680EB3B7}"/>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9" name="直線コネクタ 58">
          <a:extLst>
            <a:ext uri="{FF2B5EF4-FFF2-40B4-BE49-F238E27FC236}">
              <a16:creationId xmlns:a16="http://schemas.microsoft.com/office/drawing/2014/main" id="{AFCE9720-D639-47AC-AC54-1CD6705CE0C8}"/>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0" name="テキスト ボックス 59">
          <a:extLst>
            <a:ext uri="{FF2B5EF4-FFF2-40B4-BE49-F238E27FC236}">
              <a16:creationId xmlns:a16="http://schemas.microsoft.com/office/drawing/2014/main" id="{89A6AE33-F319-4DB8-9B62-0AC02075FEAE}"/>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1" name="直線コネクタ 60">
          <a:extLst>
            <a:ext uri="{FF2B5EF4-FFF2-40B4-BE49-F238E27FC236}">
              <a16:creationId xmlns:a16="http://schemas.microsoft.com/office/drawing/2014/main" id="{1F75B8E0-550B-4ACF-89AE-FCF91F10200B}"/>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2" name="テキスト ボックス 61">
          <a:extLst>
            <a:ext uri="{FF2B5EF4-FFF2-40B4-BE49-F238E27FC236}">
              <a16:creationId xmlns:a16="http://schemas.microsoft.com/office/drawing/2014/main" id="{00147F60-91E9-4B4A-AF16-419EA0EEDC28}"/>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3" name="直線コネクタ 62">
          <a:extLst>
            <a:ext uri="{FF2B5EF4-FFF2-40B4-BE49-F238E27FC236}">
              <a16:creationId xmlns:a16="http://schemas.microsoft.com/office/drawing/2014/main" id="{BECC5F36-BBB1-464F-8A6A-32D7F5F44DC0}"/>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4" name="テキスト ボックス 63">
          <a:extLst>
            <a:ext uri="{FF2B5EF4-FFF2-40B4-BE49-F238E27FC236}">
              <a16:creationId xmlns:a16="http://schemas.microsoft.com/office/drawing/2014/main" id="{B0757E96-CAE0-4020-9521-712F3E2F25A6}"/>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5" name="直線コネクタ 64">
          <a:extLst>
            <a:ext uri="{FF2B5EF4-FFF2-40B4-BE49-F238E27FC236}">
              <a16:creationId xmlns:a16="http://schemas.microsoft.com/office/drawing/2014/main" id="{B74FD3A1-74F7-4D66-A075-C2A0C0D00E59}"/>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6" name="テキスト ボックス 65">
          <a:extLst>
            <a:ext uri="{FF2B5EF4-FFF2-40B4-BE49-F238E27FC236}">
              <a16:creationId xmlns:a16="http://schemas.microsoft.com/office/drawing/2014/main" id="{5A2CF92F-7A95-4FB9-8D91-1B83283ACF07}"/>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7" name="直線コネクタ 66">
          <a:extLst>
            <a:ext uri="{FF2B5EF4-FFF2-40B4-BE49-F238E27FC236}">
              <a16:creationId xmlns:a16="http://schemas.microsoft.com/office/drawing/2014/main" id="{BDB29782-DDB2-4A71-B5A4-3EFD1CDA86F2}"/>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8" name="テキスト ボックス 67">
          <a:extLst>
            <a:ext uri="{FF2B5EF4-FFF2-40B4-BE49-F238E27FC236}">
              <a16:creationId xmlns:a16="http://schemas.microsoft.com/office/drawing/2014/main" id="{517846ED-982E-4C37-883D-E361946683A8}"/>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a:extLst>
            <a:ext uri="{FF2B5EF4-FFF2-40B4-BE49-F238E27FC236}">
              <a16:creationId xmlns:a16="http://schemas.microsoft.com/office/drawing/2014/main" id="{F2974AD0-1C7F-4437-9663-087C33A3F026}"/>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0" name="テキスト ボックス 69">
          <a:extLst>
            <a:ext uri="{FF2B5EF4-FFF2-40B4-BE49-F238E27FC236}">
              <a16:creationId xmlns:a16="http://schemas.microsoft.com/office/drawing/2014/main" id="{1E2A22CD-3717-412F-A902-2D83F1623E68}"/>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a:extLst>
            <a:ext uri="{FF2B5EF4-FFF2-40B4-BE49-F238E27FC236}">
              <a16:creationId xmlns:a16="http://schemas.microsoft.com/office/drawing/2014/main" id="{8B1FF8AC-BECE-44AD-BE3E-491C7C0B3CBC}"/>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59690</xdr:rowOff>
    </xdr:from>
    <xdr:to>
      <xdr:col>23</xdr:col>
      <xdr:colOff>85090</xdr:colOff>
      <xdr:row>34</xdr:row>
      <xdr:rowOff>8128</xdr:rowOff>
    </xdr:to>
    <xdr:cxnSp macro="">
      <xdr:nvCxnSpPr>
        <xdr:cNvPr id="72" name="直線コネクタ 71">
          <a:extLst>
            <a:ext uri="{FF2B5EF4-FFF2-40B4-BE49-F238E27FC236}">
              <a16:creationId xmlns:a16="http://schemas.microsoft.com/office/drawing/2014/main" id="{E2C39759-CB5D-4B30-8F2A-0DBF4F66A19A}"/>
            </a:ext>
          </a:extLst>
        </xdr:cNvPr>
        <xdr:cNvCxnSpPr/>
      </xdr:nvCxnSpPr>
      <xdr:spPr>
        <a:xfrm flipV="1">
          <a:off x="4760595" y="5460365"/>
          <a:ext cx="1270" cy="1148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11955</xdr:rowOff>
    </xdr:from>
    <xdr:ext cx="405111" cy="259045"/>
    <xdr:sp macro="" textlink="">
      <xdr:nvSpPr>
        <xdr:cNvPr id="73" name="有形固定資産減価償却率最小値テキスト">
          <a:extLst>
            <a:ext uri="{FF2B5EF4-FFF2-40B4-BE49-F238E27FC236}">
              <a16:creationId xmlns:a16="http://schemas.microsoft.com/office/drawing/2014/main" id="{E409F358-9143-4F10-B571-766B4AF962E1}"/>
            </a:ext>
          </a:extLst>
        </xdr:cNvPr>
        <xdr:cNvSpPr txBox="1"/>
      </xdr:nvSpPr>
      <xdr:spPr>
        <a:xfrm>
          <a:off x="4813300" y="6612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8128</xdr:rowOff>
    </xdr:from>
    <xdr:to>
      <xdr:col>23</xdr:col>
      <xdr:colOff>174625</xdr:colOff>
      <xdr:row>34</xdr:row>
      <xdr:rowOff>8128</xdr:rowOff>
    </xdr:to>
    <xdr:cxnSp macro="">
      <xdr:nvCxnSpPr>
        <xdr:cNvPr id="74" name="直線コネクタ 73">
          <a:extLst>
            <a:ext uri="{FF2B5EF4-FFF2-40B4-BE49-F238E27FC236}">
              <a16:creationId xmlns:a16="http://schemas.microsoft.com/office/drawing/2014/main" id="{73ACD522-E2D9-4C39-8388-8EE801F05C1F}"/>
            </a:ext>
          </a:extLst>
        </xdr:cNvPr>
        <xdr:cNvCxnSpPr/>
      </xdr:nvCxnSpPr>
      <xdr:spPr>
        <a:xfrm>
          <a:off x="4673600" y="6608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6367</xdr:rowOff>
    </xdr:from>
    <xdr:ext cx="405111" cy="259045"/>
    <xdr:sp macro="" textlink="">
      <xdr:nvSpPr>
        <xdr:cNvPr id="75" name="有形固定資産減価償却率最大値テキスト">
          <a:extLst>
            <a:ext uri="{FF2B5EF4-FFF2-40B4-BE49-F238E27FC236}">
              <a16:creationId xmlns:a16="http://schemas.microsoft.com/office/drawing/2014/main" id="{0194D62A-67B8-4BBE-AF24-64DB463BF5C7}"/>
            </a:ext>
          </a:extLst>
        </xdr:cNvPr>
        <xdr:cNvSpPr txBox="1"/>
      </xdr:nvSpPr>
      <xdr:spPr>
        <a:xfrm>
          <a:off x="4813300" y="523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59690</xdr:rowOff>
    </xdr:from>
    <xdr:to>
      <xdr:col>23</xdr:col>
      <xdr:colOff>174625</xdr:colOff>
      <xdr:row>27</xdr:row>
      <xdr:rowOff>59690</xdr:rowOff>
    </xdr:to>
    <xdr:cxnSp macro="">
      <xdr:nvCxnSpPr>
        <xdr:cNvPr id="76" name="直線コネクタ 75">
          <a:extLst>
            <a:ext uri="{FF2B5EF4-FFF2-40B4-BE49-F238E27FC236}">
              <a16:creationId xmlns:a16="http://schemas.microsoft.com/office/drawing/2014/main" id="{3D1BCEC9-2EC2-487A-A986-A5BCE459606D}"/>
            </a:ext>
          </a:extLst>
        </xdr:cNvPr>
        <xdr:cNvCxnSpPr/>
      </xdr:nvCxnSpPr>
      <xdr:spPr>
        <a:xfrm>
          <a:off x="4673600" y="5460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108983</xdr:rowOff>
    </xdr:from>
    <xdr:ext cx="405111" cy="259045"/>
    <xdr:sp macro="" textlink="">
      <xdr:nvSpPr>
        <xdr:cNvPr id="77" name="有形固定資産減価償却率平均値テキスト">
          <a:extLst>
            <a:ext uri="{FF2B5EF4-FFF2-40B4-BE49-F238E27FC236}">
              <a16:creationId xmlns:a16="http://schemas.microsoft.com/office/drawing/2014/main" id="{B2724CA0-F960-4895-BAD7-3B8D479499D0}"/>
            </a:ext>
          </a:extLst>
        </xdr:cNvPr>
        <xdr:cNvSpPr txBox="1"/>
      </xdr:nvSpPr>
      <xdr:spPr>
        <a:xfrm>
          <a:off x="4813300" y="61954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130556</xdr:rowOff>
    </xdr:from>
    <xdr:to>
      <xdr:col>23</xdr:col>
      <xdr:colOff>136525</xdr:colOff>
      <xdr:row>32</xdr:row>
      <xdr:rowOff>60706</xdr:rowOff>
    </xdr:to>
    <xdr:sp macro="" textlink="">
      <xdr:nvSpPr>
        <xdr:cNvPr id="78" name="フローチャート: 判断 77">
          <a:extLst>
            <a:ext uri="{FF2B5EF4-FFF2-40B4-BE49-F238E27FC236}">
              <a16:creationId xmlns:a16="http://schemas.microsoft.com/office/drawing/2014/main" id="{435E4A6C-D98D-4993-AF56-D3A02467DF16}"/>
            </a:ext>
          </a:extLst>
        </xdr:cNvPr>
        <xdr:cNvSpPr/>
      </xdr:nvSpPr>
      <xdr:spPr>
        <a:xfrm>
          <a:off x="4711700" y="621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111125</xdr:rowOff>
    </xdr:from>
    <xdr:to>
      <xdr:col>19</xdr:col>
      <xdr:colOff>187325</xdr:colOff>
      <xdr:row>32</xdr:row>
      <xdr:rowOff>41275</xdr:rowOff>
    </xdr:to>
    <xdr:sp macro="" textlink="">
      <xdr:nvSpPr>
        <xdr:cNvPr id="79" name="フローチャート: 判断 78">
          <a:extLst>
            <a:ext uri="{FF2B5EF4-FFF2-40B4-BE49-F238E27FC236}">
              <a16:creationId xmlns:a16="http://schemas.microsoft.com/office/drawing/2014/main" id="{8E3FF741-ADDD-45A1-9C3C-BC0C84592C9B}"/>
            </a:ext>
          </a:extLst>
        </xdr:cNvPr>
        <xdr:cNvSpPr/>
      </xdr:nvSpPr>
      <xdr:spPr>
        <a:xfrm>
          <a:off x="4000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87376</xdr:rowOff>
    </xdr:from>
    <xdr:to>
      <xdr:col>15</xdr:col>
      <xdr:colOff>187325</xdr:colOff>
      <xdr:row>32</xdr:row>
      <xdr:rowOff>17526</xdr:rowOff>
    </xdr:to>
    <xdr:sp macro="" textlink="">
      <xdr:nvSpPr>
        <xdr:cNvPr id="80" name="フローチャート: 判断 79">
          <a:extLst>
            <a:ext uri="{FF2B5EF4-FFF2-40B4-BE49-F238E27FC236}">
              <a16:creationId xmlns:a16="http://schemas.microsoft.com/office/drawing/2014/main" id="{7E1A8AA2-B2F6-485A-9992-7B8C99DEF039}"/>
            </a:ext>
          </a:extLst>
        </xdr:cNvPr>
        <xdr:cNvSpPr/>
      </xdr:nvSpPr>
      <xdr:spPr>
        <a:xfrm>
          <a:off x="3238500" y="6173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61468</xdr:rowOff>
    </xdr:from>
    <xdr:to>
      <xdr:col>11</xdr:col>
      <xdr:colOff>187325</xdr:colOff>
      <xdr:row>31</xdr:row>
      <xdr:rowOff>163068</xdr:rowOff>
    </xdr:to>
    <xdr:sp macro="" textlink="">
      <xdr:nvSpPr>
        <xdr:cNvPr id="81" name="フローチャート: 判断 80">
          <a:extLst>
            <a:ext uri="{FF2B5EF4-FFF2-40B4-BE49-F238E27FC236}">
              <a16:creationId xmlns:a16="http://schemas.microsoft.com/office/drawing/2014/main" id="{8C5A5234-C850-4AC1-B7DC-27A10AD7C5FB}"/>
            </a:ext>
          </a:extLst>
        </xdr:cNvPr>
        <xdr:cNvSpPr/>
      </xdr:nvSpPr>
      <xdr:spPr>
        <a:xfrm>
          <a:off x="2476500" y="614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31242</xdr:rowOff>
    </xdr:from>
    <xdr:to>
      <xdr:col>7</xdr:col>
      <xdr:colOff>187325</xdr:colOff>
      <xdr:row>31</xdr:row>
      <xdr:rowOff>132842</xdr:rowOff>
    </xdr:to>
    <xdr:sp macro="" textlink="">
      <xdr:nvSpPr>
        <xdr:cNvPr id="82" name="フローチャート: 判断 81">
          <a:extLst>
            <a:ext uri="{FF2B5EF4-FFF2-40B4-BE49-F238E27FC236}">
              <a16:creationId xmlns:a16="http://schemas.microsoft.com/office/drawing/2014/main" id="{441A90FC-21D5-4ED3-AACF-85E20632AEFC}"/>
            </a:ext>
          </a:extLst>
        </xdr:cNvPr>
        <xdr:cNvSpPr/>
      </xdr:nvSpPr>
      <xdr:spPr>
        <a:xfrm>
          <a:off x="1714500" y="6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8372144E-C7AB-4067-B189-5D27A1F13F9A}"/>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659F811E-3C89-4F4F-A82D-8019CB56BB2B}"/>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3B80011F-D4A5-4E07-AF54-704DD4A4025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BE7388EA-1757-4D76-95F8-8368198A1EC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BDF22334-3875-409B-9600-3DF6C59678D9}"/>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131826</xdr:rowOff>
    </xdr:from>
    <xdr:to>
      <xdr:col>19</xdr:col>
      <xdr:colOff>187325</xdr:colOff>
      <xdr:row>33</xdr:row>
      <xdr:rowOff>61976</xdr:rowOff>
    </xdr:to>
    <xdr:sp macro="" textlink="">
      <xdr:nvSpPr>
        <xdr:cNvPr id="88" name="楕円 87">
          <a:extLst>
            <a:ext uri="{FF2B5EF4-FFF2-40B4-BE49-F238E27FC236}">
              <a16:creationId xmlns:a16="http://schemas.microsoft.com/office/drawing/2014/main" id="{066FD475-8B02-4C77-ABFE-9AB1510E6831}"/>
            </a:ext>
          </a:extLst>
        </xdr:cNvPr>
        <xdr:cNvSpPr/>
      </xdr:nvSpPr>
      <xdr:spPr>
        <a:xfrm>
          <a:off x="4000500" y="6389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32</xdr:row>
      <xdr:rowOff>64897</xdr:rowOff>
    </xdr:from>
    <xdr:to>
      <xdr:col>15</xdr:col>
      <xdr:colOff>187325</xdr:colOff>
      <xdr:row>32</xdr:row>
      <xdr:rowOff>166497</xdr:rowOff>
    </xdr:to>
    <xdr:sp macro="" textlink="">
      <xdr:nvSpPr>
        <xdr:cNvPr id="89" name="楕円 88">
          <a:extLst>
            <a:ext uri="{FF2B5EF4-FFF2-40B4-BE49-F238E27FC236}">
              <a16:creationId xmlns:a16="http://schemas.microsoft.com/office/drawing/2014/main" id="{4D4F3957-326F-47A7-91F9-23E17E9E67D1}"/>
            </a:ext>
          </a:extLst>
        </xdr:cNvPr>
        <xdr:cNvSpPr/>
      </xdr:nvSpPr>
      <xdr:spPr>
        <a:xfrm>
          <a:off x="3238500" y="632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115697</xdr:rowOff>
    </xdr:from>
    <xdr:to>
      <xdr:col>19</xdr:col>
      <xdr:colOff>136525</xdr:colOff>
      <xdr:row>33</xdr:row>
      <xdr:rowOff>11176</xdr:rowOff>
    </xdr:to>
    <xdr:cxnSp macro="">
      <xdr:nvCxnSpPr>
        <xdr:cNvPr id="90" name="直線コネクタ 89">
          <a:extLst>
            <a:ext uri="{FF2B5EF4-FFF2-40B4-BE49-F238E27FC236}">
              <a16:creationId xmlns:a16="http://schemas.microsoft.com/office/drawing/2014/main" id="{29974A29-A0AE-4DB5-8408-C10129E967E9}"/>
            </a:ext>
          </a:extLst>
        </xdr:cNvPr>
        <xdr:cNvCxnSpPr/>
      </xdr:nvCxnSpPr>
      <xdr:spPr>
        <a:xfrm>
          <a:off x="3289300" y="6373622"/>
          <a:ext cx="762000" cy="66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75692</xdr:rowOff>
    </xdr:from>
    <xdr:to>
      <xdr:col>11</xdr:col>
      <xdr:colOff>187325</xdr:colOff>
      <xdr:row>33</xdr:row>
      <xdr:rowOff>5842</xdr:rowOff>
    </xdr:to>
    <xdr:sp macro="" textlink="">
      <xdr:nvSpPr>
        <xdr:cNvPr id="91" name="楕円 90">
          <a:extLst>
            <a:ext uri="{FF2B5EF4-FFF2-40B4-BE49-F238E27FC236}">
              <a16:creationId xmlns:a16="http://schemas.microsoft.com/office/drawing/2014/main" id="{5927E5D9-B4CD-43FC-906D-3C561E96A944}"/>
            </a:ext>
          </a:extLst>
        </xdr:cNvPr>
        <xdr:cNvSpPr/>
      </xdr:nvSpPr>
      <xdr:spPr>
        <a:xfrm>
          <a:off x="2476500" y="6333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115697</xdr:rowOff>
    </xdr:from>
    <xdr:to>
      <xdr:col>15</xdr:col>
      <xdr:colOff>136525</xdr:colOff>
      <xdr:row>32</xdr:row>
      <xdr:rowOff>126492</xdr:rowOff>
    </xdr:to>
    <xdr:cxnSp macro="">
      <xdr:nvCxnSpPr>
        <xdr:cNvPr id="92" name="直線コネクタ 91">
          <a:extLst>
            <a:ext uri="{FF2B5EF4-FFF2-40B4-BE49-F238E27FC236}">
              <a16:creationId xmlns:a16="http://schemas.microsoft.com/office/drawing/2014/main" id="{34998E90-C4B6-47EC-A107-4449DF3A4990}"/>
            </a:ext>
          </a:extLst>
        </xdr:cNvPr>
        <xdr:cNvCxnSpPr/>
      </xdr:nvCxnSpPr>
      <xdr:spPr>
        <a:xfrm flipV="1">
          <a:off x="2527300" y="6373622"/>
          <a:ext cx="762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38989</xdr:rowOff>
    </xdr:from>
    <xdr:to>
      <xdr:col>7</xdr:col>
      <xdr:colOff>187325</xdr:colOff>
      <xdr:row>32</xdr:row>
      <xdr:rowOff>140589</xdr:rowOff>
    </xdr:to>
    <xdr:sp macro="" textlink="">
      <xdr:nvSpPr>
        <xdr:cNvPr id="93" name="楕円 92">
          <a:extLst>
            <a:ext uri="{FF2B5EF4-FFF2-40B4-BE49-F238E27FC236}">
              <a16:creationId xmlns:a16="http://schemas.microsoft.com/office/drawing/2014/main" id="{60E8F5DF-36E0-47FF-90BA-FBB41579B335}"/>
            </a:ext>
          </a:extLst>
        </xdr:cNvPr>
        <xdr:cNvSpPr/>
      </xdr:nvSpPr>
      <xdr:spPr>
        <a:xfrm>
          <a:off x="1714500" y="629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89789</xdr:rowOff>
    </xdr:from>
    <xdr:to>
      <xdr:col>11</xdr:col>
      <xdr:colOff>136525</xdr:colOff>
      <xdr:row>32</xdr:row>
      <xdr:rowOff>126492</xdr:rowOff>
    </xdr:to>
    <xdr:cxnSp macro="">
      <xdr:nvCxnSpPr>
        <xdr:cNvPr id="94" name="直線コネクタ 93">
          <a:extLst>
            <a:ext uri="{FF2B5EF4-FFF2-40B4-BE49-F238E27FC236}">
              <a16:creationId xmlns:a16="http://schemas.microsoft.com/office/drawing/2014/main" id="{17744292-641A-4B38-BB6A-7F2C1799074F}"/>
            </a:ext>
          </a:extLst>
        </xdr:cNvPr>
        <xdr:cNvCxnSpPr/>
      </xdr:nvCxnSpPr>
      <xdr:spPr>
        <a:xfrm>
          <a:off x="1765300" y="6347714"/>
          <a:ext cx="762000" cy="3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57802</xdr:rowOff>
    </xdr:from>
    <xdr:ext cx="405111" cy="259045"/>
    <xdr:sp macro="" textlink="">
      <xdr:nvSpPr>
        <xdr:cNvPr id="95" name="n_1aveValue有形固定資産減価償却率">
          <a:extLst>
            <a:ext uri="{FF2B5EF4-FFF2-40B4-BE49-F238E27FC236}">
              <a16:creationId xmlns:a16="http://schemas.microsoft.com/office/drawing/2014/main" id="{5E2C1214-9EC9-4995-A3DB-AC4C8302BEAF}"/>
            </a:ext>
          </a:extLst>
        </xdr:cNvPr>
        <xdr:cNvSpPr txBox="1"/>
      </xdr:nvSpPr>
      <xdr:spPr>
        <a:xfrm>
          <a:off x="38360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34053</xdr:rowOff>
    </xdr:from>
    <xdr:ext cx="405111" cy="259045"/>
    <xdr:sp macro="" textlink="">
      <xdr:nvSpPr>
        <xdr:cNvPr id="96" name="n_2aveValue有形固定資産減価償却率">
          <a:extLst>
            <a:ext uri="{FF2B5EF4-FFF2-40B4-BE49-F238E27FC236}">
              <a16:creationId xmlns:a16="http://schemas.microsoft.com/office/drawing/2014/main" id="{750B8046-E2E2-453D-8D87-3E14980E2B00}"/>
            </a:ext>
          </a:extLst>
        </xdr:cNvPr>
        <xdr:cNvSpPr txBox="1"/>
      </xdr:nvSpPr>
      <xdr:spPr>
        <a:xfrm>
          <a:off x="3086744" y="5949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8145</xdr:rowOff>
    </xdr:from>
    <xdr:ext cx="405111" cy="259045"/>
    <xdr:sp macro="" textlink="">
      <xdr:nvSpPr>
        <xdr:cNvPr id="97" name="n_3aveValue有形固定資産減価償却率">
          <a:extLst>
            <a:ext uri="{FF2B5EF4-FFF2-40B4-BE49-F238E27FC236}">
              <a16:creationId xmlns:a16="http://schemas.microsoft.com/office/drawing/2014/main" id="{C2835302-14A1-42B0-9821-EEB64A107792}"/>
            </a:ext>
          </a:extLst>
        </xdr:cNvPr>
        <xdr:cNvSpPr txBox="1"/>
      </xdr:nvSpPr>
      <xdr:spPr>
        <a:xfrm>
          <a:off x="2324744" y="5923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149369</xdr:rowOff>
    </xdr:from>
    <xdr:ext cx="405111" cy="259045"/>
    <xdr:sp macro="" textlink="">
      <xdr:nvSpPr>
        <xdr:cNvPr id="98" name="n_4aveValue有形固定資産減価償却率">
          <a:extLst>
            <a:ext uri="{FF2B5EF4-FFF2-40B4-BE49-F238E27FC236}">
              <a16:creationId xmlns:a16="http://schemas.microsoft.com/office/drawing/2014/main" id="{E627BC7F-E77A-46AB-9825-4218C92BA2DD}"/>
            </a:ext>
          </a:extLst>
        </xdr:cNvPr>
        <xdr:cNvSpPr txBox="1"/>
      </xdr:nvSpPr>
      <xdr:spPr>
        <a:xfrm>
          <a:off x="1562744" y="5892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53103</xdr:rowOff>
    </xdr:from>
    <xdr:ext cx="405111" cy="259045"/>
    <xdr:sp macro="" textlink="">
      <xdr:nvSpPr>
        <xdr:cNvPr id="99" name="n_1mainValue有形固定資産減価償却率">
          <a:extLst>
            <a:ext uri="{FF2B5EF4-FFF2-40B4-BE49-F238E27FC236}">
              <a16:creationId xmlns:a16="http://schemas.microsoft.com/office/drawing/2014/main" id="{F0038125-7ACA-4405-A640-34939A4A909D}"/>
            </a:ext>
          </a:extLst>
        </xdr:cNvPr>
        <xdr:cNvSpPr txBox="1"/>
      </xdr:nvSpPr>
      <xdr:spPr>
        <a:xfrm>
          <a:off x="3836044" y="6482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157624</xdr:rowOff>
    </xdr:from>
    <xdr:ext cx="405111" cy="259045"/>
    <xdr:sp macro="" textlink="">
      <xdr:nvSpPr>
        <xdr:cNvPr id="100" name="n_2mainValue有形固定資産減価償却率">
          <a:extLst>
            <a:ext uri="{FF2B5EF4-FFF2-40B4-BE49-F238E27FC236}">
              <a16:creationId xmlns:a16="http://schemas.microsoft.com/office/drawing/2014/main" id="{6452A068-1C5E-44BF-80F5-3029855F1754}"/>
            </a:ext>
          </a:extLst>
        </xdr:cNvPr>
        <xdr:cNvSpPr txBox="1"/>
      </xdr:nvSpPr>
      <xdr:spPr>
        <a:xfrm>
          <a:off x="3086744" y="6415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168419</xdr:rowOff>
    </xdr:from>
    <xdr:ext cx="405111" cy="259045"/>
    <xdr:sp macro="" textlink="">
      <xdr:nvSpPr>
        <xdr:cNvPr id="101" name="n_3mainValue有形固定資産減価償却率">
          <a:extLst>
            <a:ext uri="{FF2B5EF4-FFF2-40B4-BE49-F238E27FC236}">
              <a16:creationId xmlns:a16="http://schemas.microsoft.com/office/drawing/2014/main" id="{F47F8818-5216-495E-904F-E5111D7295A9}"/>
            </a:ext>
          </a:extLst>
        </xdr:cNvPr>
        <xdr:cNvSpPr txBox="1"/>
      </xdr:nvSpPr>
      <xdr:spPr>
        <a:xfrm>
          <a:off x="2324744" y="6426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131716</xdr:rowOff>
    </xdr:from>
    <xdr:ext cx="405111" cy="259045"/>
    <xdr:sp macro="" textlink="">
      <xdr:nvSpPr>
        <xdr:cNvPr id="102" name="n_4mainValue有形固定資産減価償却率">
          <a:extLst>
            <a:ext uri="{FF2B5EF4-FFF2-40B4-BE49-F238E27FC236}">
              <a16:creationId xmlns:a16="http://schemas.microsoft.com/office/drawing/2014/main" id="{6B0BD35B-7E05-405E-AEA2-365E34AFC591}"/>
            </a:ext>
          </a:extLst>
        </xdr:cNvPr>
        <xdr:cNvSpPr txBox="1"/>
      </xdr:nvSpPr>
      <xdr:spPr>
        <a:xfrm>
          <a:off x="1562744" y="6389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a:extLst>
            <a:ext uri="{FF2B5EF4-FFF2-40B4-BE49-F238E27FC236}">
              <a16:creationId xmlns:a16="http://schemas.microsoft.com/office/drawing/2014/main" id="{13164D95-A30A-4140-A5F7-5B1A2BE90799}"/>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a:extLst>
            <a:ext uri="{FF2B5EF4-FFF2-40B4-BE49-F238E27FC236}">
              <a16:creationId xmlns:a16="http://schemas.microsoft.com/office/drawing/2014/main" id="{36006961-6D89-4046-9251-0DD9875FD087}"/>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05" name="正方形/長方形 104">
          <a:extLst>
            <a:ext uri="{FF2B5EF4-FFF2-40B4-BE49-F238E27FC236}">
              <a16:creationId xmlns:a16="http://schemas.microsoft.com/office/drawing/2014/main" id="{E1C928D3-D6E1-4B6C-9D7C-123520CEEDDF}"/>
            </a:ext>
          </a:extLst>
        </xdr:cNvPr>
        <xdr:cNvSpPr/>
      </xdr:nvSpPr>
      <xdr:spPr>
        <a:xfrm>
          <a:off x="13943816" y="4607971"/>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a:extLst>
            <a:ext uri="{FF2B5EF4-FFF2-40B4-BE49-F238E27FC236}">
              <a16:creationId xmlns:a16="http://schemas.microsoft.com/office/drawing/2014/main" id="{2477EDEA-1D0F-4EDA-9EB3-BBF2217BAA6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a:extLst>
            <a:ext uri="{FF2B5EF4-FFF2-40B4-BE49-F238E27FC236}">
              <a16:creationId xmlns:a16="http://schemas.microsoft.com/office/drawing/2014/main" id="{F6AC666F-8C10-4845-A22A-97CBD5DE9BE6}"/>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a:extLst>
            <a:ext uri="{FF2B5EF4-FFF2-40B4-BE49-F238E27FC236}">
              <a16:creationId xmlns:a16="http://schemas.microsoft.com/office/drawing/2014/main" id="{C56E3A1C-0326-4614-8177-9224BEB91FB2}"/>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a:extLst>
            <a:ext uri="{FF2B5EF4-FFF2-40B4-BE49-F238E27FC236}">
              <a16:creationId xmlns:a16="http://schemas.microsoft.com/office/drawing/2014/main" id="{0857830B-ECAF-4792-8B6A-AEF5B3AAD4DE}"/>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a:extLst>
            <a:ext uri="{FF2B5EF4-FFF2-40B4-BE49-F238E27FC236}">
              <a16:creationId xmlns:a16="http://schemas.microsoft.com/office/drawing/2014/main" id="{1F0AAE94-0523-47DC-A7EF-3A93A9F21EC8}"/>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a:extLst>
            <a:ext uri="{FF2B5EF4-FFF2-40B4-BE49-F238E27FC236}">
              <a16:creationId xmlns:a16="http://schemas.microsoft.com/office/drawing/2014/main" id="{0FF4ADD5-B95A-4826-94CC-13B38604D239}"/>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a:extLst>
            <a:ext uri="{FF2B5EF4-FFF2-40B4-BE49-F238E27FC236}">
              <a16:creationId xmlns:a16="http://schemas.microsoft.com/office/drawing/2014/main" id="{F7E2DD25-F175-4C4A-AFA7-F60A3B93EA02}"/>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a:extLst>
            <a:ext uri="{FF2B5EF4-FFF2-40B4-BE49-F238E27FC236}">
              <a16:creationId xmlns:a16="http://schemas.microsoft.com/office/drawing/2014/main" id="{15DFC038-EEF6-4169-B402-5B6EA5D2AAE4}"/>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a:extLst>
            <a:ext uri="{FF2B5EF4-FFF2-40B4-BE49-F238E27FC236}">
              <a16:creationId xmlns:a16="http://schemas.microsoft.com/office/drawing/2014/main" id="{FF37E663-E9C5-4AB6-ADF0-665CD88F36DC}"/>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a:extLst>
            <a:ext uri="{FF2B5EF4-FFF2-40B4-BE49-F238E27FC236}">
              <a16:creationId xmlns:a16="http://schemas.microsoft.com/office/drawing/2014/main" id="{238786B3-9CF4-4EBB-91D3-ED2674F76FB5}"/>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債務償還比率は算出されず。</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6" name="テキスト ボックス 115">
          <a:extLst>
            <a:ext uri="{FF2B5EF4-FFF2-40B4-BE49-F238E27FC236}">
              <a16:creationId xmlns:a16="http://schemas.microsoft.com/office/drawing/2014/main" id="{4045852A-96DF-4719-BA3C-1841EF028C74}"/>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a:extLst>
            <a:ext uri="{FF2B5EF4-FFF2-40B4-BE49-F238E27FC236}">
              <a16:creationId xmlns:a16="http://schemas.microsoft.com/office/drawing/2014/main" id="{2081979E-7903-4502-9D4D-62671AA445E6}"/>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a:extLst>
            <a:ext uri="{FF2B5EF4-FFF2-40B4-BE49-F238E27FC236}">
              <a16:creationId xmlns:a16="http://schemas.microsoft.com/office/drawing/2014/main" id="{7143FCED-C8C7-43D7-B564-8DF6040248EC}"/>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9" name="直線コネクタ 118">
          <a:extLst>
            <a:ext uri="{FF2B5EF4-FFF2-40B4-BE49-F238E27FC236}">
              <a16:creationId xmlns:a16="http://schemas.microsoft.com/office/drawing/2014/main" id="{410C2C01-6ACC-425F-BECB-F53A75205FF1}"/>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0" name="テキスト ボックス 119">
          <a:extLst>
            <a:ext uri="{FF2B5EF4-FFF2-40B4-BE49-F238E27FC236}">
              <a16:creationId xmlns:a16="http://schemas.microsoft.com/office/drawing/2014/main" id="{69975C47-D6E8-4365-8AE2-27FDC29C2B5F}"/>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1" name="直線コネクタ 120">
          <a:extLst>
            <a:ext uri="{FF2B5EF4-FFF2-40B4-BE49-F238E27FC236}">
              <a16:creationId xmlns:a16="http://schemas.microsoft.com/office/drawing/2014/main" id="{8D9A7149-5D09-4DBD-AF1B-B27C0712CE3A}"/>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2" name="テキスト ボックス 121">
          <a:extLst>
            <a:ext uri="{FF2B5EF4-FFF2-40B4-BE49-F238E27FC236}">
              <a16:creationId xmlns:a16="http://schemas.microsoft.com/office/drawing/2014/main" id="{41814279-B963-45BD-8218-A0421EFC9450}"/>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3" name="直線コネクタ 122">
          <a:extLst>
            <a:ext uri="{FF2B5EF4-FFF2-40B4-BE49-F238E27FC236}">
              <a16:creationId xmlns:a16="http://schemas.microsoft.com/office/drawing/2014/main" id="{D1CF0D79-19B6-4D58-A198-CA3074A26027}"/>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4" name="テキスト ボックス 123">
          <a:extLst>
            <a:ext uri="{FF2B5EF4-FFF2-40B4-BE49-F238E27FC236}">
              <a16:creationId xmlns:a16="http://schemas.microsoft.com/office/drawing/2014/main" id="{0616F41E-CB3F-4FAF-83C9-18E63CE2C7E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5" name="直線コネクタ 124">
          <a:extLst>
            <a:ext uri="{FF2B5EF4-FFF2-40B4-BE49-F238E27FC236}">
              <a16:creationId xmlns:a16="http://schemas.microsoft.com/office/drawing/2014/main" id="{C0F94027-DB78-472E-B39B-7728F946BC22}"/>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6" name="テキスト ボックス 125">
          <a:extLst>
            <a:ext uri="{FF2B5EF4-FFF2-40B4-BE49-F238E27FC236}">
              <a16:creationId xmlns:a16="http://schemas.microsoft.com/office/drawing/2014/main" id="{742DB22D-D7E7-451C-B2D0-47589D957683}"/>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7" name="直線コネクタ 126">
          <a:extLst>
            <a:ext uri="{FF2B5EF4-FFF2-40B4-BE49-F238E27FC236}">
              <a16:creationId xmlns:a16="http://schemas.microsoft.com/office/drawing/2014/main" id="{FFFB3E99-5DF4-43BF-92A1-C69DE397B936}"/>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8" name="テキスト ボックス 127">
          <a:extLst>
            <a:ext uri="{FF2B5EF4-FFF2-40B4-BE49-F238E27FC236}">
              <a16:creationId xmlns:a16="http://schemas.microsoft.com/office/drawing/2014/main" id="{C483DB80-66EB-4644-AC11-A049578AD76B}"/>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9" name="直線コネクタ 128">
          <a:extLst>
            <a:ext uri="{FF2B5EF4-FFF2-40B4-BE49-F238E27FC236}">
              <a16:creationId xmlns:a16="http://schemas.microsoft.com/office/drawing/2014/main" id="{F2E89D82-61C7-4605-9A8F-E2C76EE20758}"/>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0" name="テキスト ボックス 129">
          <a:extLst>
            <a:ext uri="{FF2B5EF4-FFF2-40B4-BE49-F238E27FC236}">
              <a16:creationId xmlns:a16="http://schemas.microsoft.com/office/drawing/2014/main" id="{1A9CFD58-D42C-4203-A0EB-68F02CBE1723}"/>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a:extLst>
            <a:ext uri="{FF2B5EF4-FFF2-40B4-BE49-F238E27FC236}">
              <a16:creationId xmlns:a16="http://schemas.microsoft.com/office/drawing/2014/main" id="{D46B632D-5428-48C9-B8C8-0A163D9CBA3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a:extLst>
            <a:ext uri="{FF2B5EF4-FFF2-40B4-BE49-F238E27FC236}">
              <a16:creationId xmlns:a16="http://schemas.microsoft.com/office/drawing/2014/main" id="{0916D1E5-2B21-4822-A4F0-3A6F42C09599}"/>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33</xdr:row>
      <xdr:rowOff>170531</xdr:rowOff>
    </xdr:to>
    <xdr:cxnSp macro="">
      <xdr:nvCxnSpPr>
        <xdr:cNvPr id="133" name="直線コネクタ 132">
          <a:extLst>
            <a:ext uri="{FF2B5EF4-FFF2-40B4-BE49-F238E27FC236}">
              <a16:creationId xmlns:a16="http://schemas.microsoft.com/office/drawing/2014/main" id="{AA571E46-7639-4320-8380-15D1897CBCF0}"/>
            </a:ext>
          </a:extLst>
        </xdr:cNvPr>
        <xdr:cNvCxnSpPr/>
      </xdr:nvCxnSpPr>
      <xdr:spPr>
        <a:xfrm flipV="1">
          <a:off x="14793595" y="5261428"/>
          <a:ext cx="1269" cy="1338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2908</xdr:rowOff>
    </xdr:from>
    <xdr:ext cx="560923" cy="259045"/>
    <xdr:sp macro="" textlink="">
      <xdr:nvSpPr>
        <xdr:cNvPr id="134" name="債務償還比率最小値テキスト">
          <a:extLst>
            <a:ext uri="{FF2B5EF4-FFF2-40B4-BE49-F238E27FC236}">
              <a16:creationId xmlns:a16="http://schemas.microsoft.com/office/drawing/2014/main" id="{FA440ABF-23F5-4CA1-ABBB-D6F1B10DB819}"/>
            </a:ext>
          </a:extLst>
        </xdr:cNvPr>
        <xdr:cNvSpPr txBox="1"/>
      </xdr:nvSpPr>
      <xdr:spPr>
        <a:xfrm>
          <a:off x="14846300" y="660373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170531</xdr:rowOff>
    </xdr:from>
    <xdr:to>
      <xdr:col>76</xdr:col>
      <xdr:colOff>111125</xdr:colOff>
      <xdr:row>33</xdr:row>
      <xdr:rowOff>170531</xdr:rowOff>
    </xdr:to>
    <xdr:cxnSp macro="">
      <xdr:nvCxnSpPr>
        <xdr:cNvPr id="135" name="直線コネクタ 134">
          <a:extLst>
            <a:ext uri="{FF2B5EF4-FFF2-40B4-BE49-F238E27FC236}">
              <a16:creationId xmlns:a16="http://schemas.microsoft.com/office/drawing/2014/main" id="{F9DDD759-C15E-40FF-A220-023E36CCD221}"/>
            </a:ext>
          </a:extLst>
        </xdr:cNvPr>
        <xdr:cNvCxnSpPr/>
      </xdr:nvCxnSpPr>
      <xdr:spPr>
        <a:xfrm>
          <a:off x="14706600" y="6599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6" name="債務償還比率最大値テキスト">
          <a:extLst>
            <a:ext uri="{FF2B5EF4-FFF2-40B4-BE49-F238E27FC236}">
              <a16:creationId xmlns:a16="http://schemas.microsoft.com/office/drawing/2014/main" id="{DE7653A2-71E8-4506-8880-0D6CF2A818C0}"/>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7" name="直線コネクタ 136">
          <a:extLst>
            <a:ext uri="{FF2B5EF4-FFF2-40B4-BE49-F238E27FC236}">
              <a16:creationId xmlns:a16="http://schemas.microsoft.com/office/drawing/2014/main" id="{01D49339-5C0F-4F45-8015-F2C615EE09B5}"/>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86837</xdr:rowOff>
    </xdr:from>
    <xdr:ext cx="469744" cy="259045"/>
    <xdr:sp macro="" textlink="">
      <xdr:nvSpPr>
        <xdr:cNvPr id="138" name="債務償還比率平均値テキスト">
          <a:extLst>
            <a:ext uri="{FF2B5EF4-FFF2-40B4-BE49-F238E27FC236}">
              <a16:creationId xmlns:a16="http://schemas.microsoft.com/office/drawing/2014/main" id="{E5545CED-FA3E-4E10-8AB3-665155D042E3}"/>
            </a:ext>
          </a:extLst>
        </xdr:cNvPr>
        <xdr:cNvSpPr txBox="1"/>
      </xdr:nvSpPr>
      <xdr:spPr>
        <a:xfrm>
          <a:off x="14846300" y="5487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108410</xdr:rowOff>
    </xdr:from>
    <xdr:to>
      <xdr:col>76</xdr:col>
      <xdr:colOff>73025</xdr:colOff>
      <xdr:row>28</xdr:row>
      <xdr:rowOff>38560</xdr:rowOff>
    </xdr:to>
    <xdr:sp macro="" textlink="">
      <xdr:nvSpPr>
        <xdr:cNvPr id="139" name="フローチャート: 判断 138">
          <a:extLst>
            <a:ext uri="{FF2B5EF4-FFF2-40B4-BE49-F238E27FC236}">
              <a16:creationId xmlns:a16="http://schemas.microsoft.com/office/drawing/2014/main" id="{E294E27E-B893-4D76-8375-5D4269D722DB}"/>
            </a:ext>
          </a:extLst>
        </xdr:cNvPr>
        <xdr:cNvSpPr/>
      </xdr:nvSpPr>
      <xdr:spPr>
        <a:xfrm>
          <a:off x="14744700" y="550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27</xdr:row>
      <xdr:rowOff>114270</xdr:rowOff>
    </xdr:from>
    <xdr:to>
      <xdr:col>72</xdr:col>
      <xdr:colOff>123825</xdr:colOff>
      <xdr:row>28</xdr:row>
      <xdr:rowOff>44420</xdr:rowOff>
    </xdr:to>
    <xdr:sp macro="" textlink="">
      <xdr:nvSpPr>
        <xdr:cNvPr id="140" name="フローチャート: 判断 139">
          <a:extLst>
            <a:ext uri="{FF2B5EF4-FFF2-40B4-BE49-F238E27FC236}">
              <a16:creationId xmlns:a16="http://schemas.microsoft.com/office/drawing/2014/main" id="{706A033F-284D-43A8-93B6-E53D5F2F389E}"/>
            </a:ext>
          </a:extLst>
        </xdr:cNvPr>
        <xdr:cNvSpPr/>
      </xdr:nvSpPr>
      <xdr:spPr>
        <a:xfrm>
          <a:off x="14033500" y="551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27</xdr:row>
      <xdr:rowOff>93811</xdr:rowOff>
    </xdr:from>
    <xdr:to>
      <xdr:col>68</xdr:col>
      <xdr:colOff>123825</xdr:colOff>
      <xdr:row>28</xdr:row>
      <xdr:rowOff>23961</xdr:rowOff>
    </xdr:to>
    <xdr:sp macro="" textlink="">
      <xdr:nvSpPr>
        <xdr:cNvPr id="141" name="フローチャート: 判断 140">
          <a:extLst>
            <a:ext uri="{FF2B5EF4-FFF2-40B4-BE49-F238E27FC236}">
              <a16:creationId xmlns:a16="http://schemas.microsoft.com/office/drawing/2014/main" id="{D9E4E99F-BACC-486D-AA80-8D936F739297}"/>
            </a:ext>
          </a:extLst>
        </xdr:cNvPr>
        <xdr:cNvSpPr/>
      </xdr:nvSpPr>
      <xdr:spPr>
        <a:xfrm>
          <a:off x="13271500" y="5494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27</xdr:row>
      <xdr:rowOff>65332</xdr:rowOff>
    </xdr:from>
    <xdr:to>
      <xdr:col>64</xdr:col>
      <xdr:colOff>123825</xdr:colOff>
      <xdr:row>27</xdr:row>
      <xdr:rowOff>166932</xdr:rowOff>
    </xdr:to>
    <xdr:sp macro="" textlink="">
      <xdr:nvSpPr>
        <xdr:cNvPr id="142" name="フローチャート: 判断 141">
          <a:extLst>
            <a:ext uri="{FF2B5EF4-FFF2-40B4-BE49-F238E27FC236}">
              <a16:creationId xmlns:a16="http://schemas.microsoft.com/office/drawing/2014/main" id="{186931C8-364F-48B6-A55D-3BC02FC9A11D}"/>
            </a:ext>
          </a:extLst>
        </xdr:cNvPr>
        <xdr:cNvSpPr/>
      </xdr:nvSpPr>
      <xdr:spPr>
        <a:xfrm>
          <a:off x="12509500" y="546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27</xdr:row>
      <xdr:rowOff>58444</xdr:rowOff>
    </xdr:from>
    <xdr:to>
      <xdr:col>60</xdr:col>
      <xdr:colOff>123825</xdr:colOff>
      <xdr:row>27</xdr:row>
      <xdr:rowOff>160044</xdr:rowOff>
    </xdr:to>
    <xdr:sp macro="" textlink="">
      <xdr:nvSpPr>
        <xdr:cNvPr id="143" name="フローチャート: 判断 142">
          <a:extLst>
            <a:ext uri="{FF2B5EF4-FFF2-40B4-BE49-F238E27FC236}">
              <a16:creationId xmlns:a16="http://schemas.microsoft.com/office/drawing/2014/main" id="{EB4E8D7D-6B90-4828-9A2C-4E7CDF1DCF0F}"/>
            </a:ext>
          </a:extLst>
        </xdr:cNvPr>
        <xdr:cNvSpPr/>
      </xdr:nvSpPr>
      <xdr:spPr>
        <a:xfrm>
          <a:off x="11747500" y="5459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1503639C-AE02-486C-AFFA-5CEDA576692C}"/>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293BF6A1-F4AC-450E-A8BE-D445C4258AA5}"/>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A2AC0276-D932-4A60-B639-B253FF0A78D3}"/>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77458F7F-0B4E-4A29-85B2-B0F09422A2DB}"/>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235E24D2-8F14-4A09-B5F0-704D86430293}"/>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60947</xdr:rowOff>
    </xdr:from>
    <xdr:ext cx="469744" cy="259045"/>
    <xdr:sp macro="" textlink="">
      <xdr:nvSpPr>
        <xdr:cNvPr id="149" name="n_1aveValue債務償還比率">
          <a:extLst>
            <a:ext uri="{FF2B5EF4-FFF2-40B4-BE49-F238E27FC236}">
              <a16:creationId xmlns:a16="http://schemas.microsoft.com/office/drawing/2014/main" id="{0DD0625F-96A2-4715-BEAB-1F589BD33DAF}"/>
            </a:ext>
          </a:extLst>
        </xdr:cNvPr>
        <xdr:cNvSpPr txBox="1"/>
      </xdr:nvSpPr>
      <xdr:spPr>
        <a:xfrm>
          <a:off x="13836727" y="5290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40488</xdr:rowOff>
    </xdr:from>
    <xdr:ext cx="469744" cy="259045"/>
    <xdr:sp macro="" textlink="">
      <xdr:nvSpPr>
        <xdr:cNvPr id="150" name="n_2aveValue債務償還比率">
          <a:extLst>
            <a:ext uri="{FF2B5EF4-FFF2-40B4-BE49-F238E27FC236}">
              <a16:creationId xmlns:a16="http://schemas.microsoft.com/office/drawing/2014/main" id="{2CB7AE3D-4226-46EB-B4E7-BEA5B2A99348}"/>
            </a:ext>
          </a:extLst>
        </xdr:cNvPr>
        <xdr:cNvSpPr txBox="1"/>
      </xdr:nvSpPr>
      <xdr:spPr>
        <a:xfrm>
          <a:off x="13087427" y="5269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12009</xdr:rowOff>
    </xdr:from>
    <xdr:ext cx="469744" cy="259045"/>
    <xdr:sp macro="" textlink="">
      <xdr:nvSpPr>
        <xdr:cNvPr id="151" name="n_3aveValue債務償還比率">
          <a:extLst>
            <a:ext uri="{FF2B5EF4-FFF2-40B4-BE49-F238E27FC236}">
              <a16:creationId xmlns:a16="http://schemas.microsoft.com/office/drawing/2014/main" id="{763FF8E4-46CE-49FE-9E75-CD2D3399FF46}"/>
            </a:ext>
          </a:extLst>
        </xdr:cNvPr>
        <xdr:cNvSpPr txBox="1"/>
      </xdr:nvSpPr>
      <xdr:spPr>
        <a:xfrm>
          <a:off x="12325427" y="524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5121</xdr:rowOff>
    </xdr:from>
    <xdr:ext cx="469744" cy="259045"/>
    <xdr:sp macro="" textlink="">
      <xdr:nvSpPr>
        <xdr:cNvPr id="152" name="n_4aveValue債務償還比率">
          <a:extLst>
            <a:ext uri="{FF2B5EF4-FFF2-40B4-BE49-F238E27FC236}">
              <a16:creationId xmlns:a16="http://schemas.microsoft.com/office/drawing/2014/main" id="{CAD25348-867D-4278-80F8-981EAC6905F6}"/>
            </a:ext>
          </a:extLst>
        </xdr:cNvPr>
        <xdr:cNvSpPr txBox="1"/>
      </xdr:nvSpPr>
      <xdr:spPr>
        <a:xfrm>
          <a:off x="11563427" y="5234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3" name="正方形/長方形 152">
          <a:extLst>
            <a:ext uri="{FF2B5EF4-FFF2-40B4-BE49-F238E27FC236}">
              <a16:creationId xmlns:a16="http://schemas.microsoft.com/office/drawing/2014/main" id="{BF6D830E-E4FB-42A7-9ACD-1B3AFABD2772}"/>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4" name="正方形/長方形 153">
          <a:extLst>
            <a:ext uri="{FF2B5EF4-FFF2-40B4-BE49-F238E27FC236}">
              <a16:creationId xmlns:a16="http://schemas.microsoft.com/office/drawing/2014/main" id="{BBE401BF-BC3C-453E-B0ED-5FE6D6B4EAD6}"/>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5" name="テキスト ボックス 154">
          <a:extLst>
            <a:ext uri="{FF2B5EF4-FFF2-40B4-BE49-F238E27FC236}">
              <a16:creationId xmlns:a16="http://schemas.microsoft.com/office/drawing/2014/main" id="{726A7BBE-4305-435F-8E9C-8F329BE66D69}"/>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6" name="テキスト ボックス 155">
          <a:extLst>
            <a:ext uri="{FF2B5EF4-FFF2-40B4-BE49-F238E27FC236}">
              <a16:creationId xmlns:a16="http://schemas.microsoft.com/office/drawing/2014/main" id="{62FEF738-B221-4BD4-BD3B-8F9D9AC10FAD}"/>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7" name="テキスト ボックス 156">
          <a:extLst>
            <a:ext uri="{FF2B5EF4-FFF2-40B4-BE49-F238E27FC236}">
              <a16:creationId xmlns:a16="http://schemas.microsoft.com/office/drawing/2014/main" id="{5159FD96-24B7-4EFA-8C4B-79AAEA564DA5}"/>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8" name="テキスト ボックス 157">
          <a:extLst>
            <a:ext uri="{FF2B5EF4-FFF2-40B4-BE49-F238E27FC236}">
              <a16:creationId xmlns:a16="http://schemas.microsoft.com/office/drawing/2014/main" id="{40A4CB7E-C78E-4326-8A04-2285EF53FCF7}"/>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54CCC08-C351-4FFB-B930-AC778CB80218}"/>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00D272B-761C-48A8-A865-4A7CE7769F2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8EE1D70-8DED-4D6B-8CF5-5EF1A0E28C13}"/>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2C0FCB5-7907-4E99-89EB-5766B684E549}"/>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福島県双葉町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1886412-8A60-40A6-A53D-B42A2540F899}"/>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D888DE3-31A6-41D9-B344-33588380B3A7}"/>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93A1AC4-04BC-4E0C-9D68-C37D48A6BF33}"/>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2EE9C69-C921-4B71-9685-CA3CF3E2383B}"/>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1B8137D-4D1E-4804-85E1-87ED4D6FDAD1}"/>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1BDF85E4-F1CE-42F9-975A-5E69A8569C02}"/>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5,789
5,760
51.42
25,726,767
24,326,734
1,209,546
2,485,806
1,634,801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A63B702-0143-4E3C-B49D-BF0F948936C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AA4D9A8-C818-4449-879F-70BCC97505CD}"/>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881B028-AFA2-45DF-BBFD-C58465C3E04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A472827-FD58-4E59-93D8-36AD3573B763}"/>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3CDCE0C-3803-41F4-8CAD-54CB4CCE20E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2F1DC4EA-6ADD-4615-A3AD-C5F4ED7BEAE9}"/>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23E12BBF-7B25-4B70-A2F2-9EBEA73A8BD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1B60D498-0DF3-4C06-BE47-CDE46129825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C819177-3B51-4BC4-B5BC-E279064FAFF4}"/>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47203BA-B829-4862-8AFC-AF0C4259BCB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2F0AF7F-1A73-4B23-89DA-23B4A0B1988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2C0709CF-50B4-4A48-82F4-DEEC7425D7BD}"/>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BCF83EF3-514B-41F0-91A6-436FF162CDDE}"/>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4A4D6088-F639-468B-8820-A18BDE2425A6}"/>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1B974245-860E-4DC9-849E-D127612B4E6A}"/>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7643108B-C037-486D-9A28-F0AF983E4FCE}"/>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46D7DF8C-E4D0-4D1C-B1C1-E982D699FFD6}"/>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6EE6A4D5-65B2-4409-9D6D-B3D3ABC80673}"/>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64C3EC29-275E-49F2-928A-2E840D5CBE67}"/>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8F40FE9A-6354-4BAB-A5DC-50CBA7388A22}"/>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BABBEC00-78BE-4DAE-9331-A5457FE86A5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7C1A7ABF-54FE-4742-B4C6-4BD5C6D1E43F}"/>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ADD53D7F-9165-4963-B5EF-FF5BE20A20A6}"/>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B44626E7-E334-49C2-B895-F29E7745B15D}"/>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C02B6EF-9618-464D-9BE1-BE59995B4C97}"/>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EF30E83-5449-4DBE-92C1-78E8F0EFCD2D}"/>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768F1F4-4200-492C-B107-2CBCED6E133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1824B314-C76D-40AE-97CA-CC4863622077}"/>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E48A9263-F065-4609-A008-6117C6E87E4B}"/>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2D265663-8539-422A-AE8B-049F7C0F7073}"/>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E380B8B0-292D-4642-91D9-D64FA71D6478}"/>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7EEB0F3D-CD7E-4450-B09F-2B9E399EBFA6}"/>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3E98373D-43A9-407C-951E-10AECDFFDFA4}"/>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3A6BED8E-121D-4EE3-A813-A780147D2F79}"/>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6609587B-7592-46C3-9C99-C24BC180C75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504A7716-D385-483A-8AA7-9A375B2550F9}"/>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C4F8CEE2-3A47-4141-8247-F427D4A32F33}"/>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BBFF9CD8-4ABC-4F47-8FA9-5DBECC868895}"/>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12127F87-5A8D-4621-9320-2ED6FE5B3C1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352CFB9A-4DD3-457B-BBD2-633DB4F88C9A}"/>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C708A42B-DC54-47E1-83EE-D8319ECB2E49}"/>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A2AB2C46-2F7E-4617-842D-8B17689251F4}"/>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F17303E7-EA17-4451-B88E-4E684DB7B06E}"/>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FC583532-9CB5-41C0-A9F8-B5DEF3A08BB5}"/>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E6D0AF69-0713-4473-9C8F-CA6AF774B865}"/>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D138AA57-F64F-4F21-B53A-556B9607439F}"/>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69669</xdr:rowOff>
    </xdr:to>
    <xdr:cxnSp macro="">
      <xdr:nvCxnSpPr>
        <xdr:cNvPr id="58" name="直線コネクタ 57">
          <a:extLst>
            <a:ext uri="{FF2B5EF4-FFF2-40B4-BE49-F238E27FC236}">
              <a16:creationId xmlns:a16="http://schemas.microsoft.com/office/drawing/2014/main" id="{4F86C5ED-1DA4-4CB2-A448-F66E3DA9809A}"/>
            </a:ext>
          </a:extLst>
        </xdr:cNvPr>
        <xdr:cNvCxnSpPr/>
      </xdr:nvCxnSpPr>
      <xdr:spPr>
        <a:xfrm flipV="1">
          <a:off x="4634865" y="5660572"/>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73496</xdr:rowOff>
    </xdr:from>
    <xdr:ext cx="405111" cy="259045"/>
    <xdr:sp macro="" textlink="">
      <xdr:nvSpPr>
        <xdr:cNvPr id="59" name="【道路】&#10;有形固定資産減価償却率最小値テキスト">
          <a:extLst>
            <a:ext uri="{FF2B5EF4-FFF2-40B4-BE49-F238E27FC236}">
              <a16:creationId xmlns:a16="http://schemas.microsoft.com/office/drawing/2014/main" id="{C15983CE-DAAF-470A-BBA9-B66A3C4A90C5}"/>
            </a:ext>
          </a:extLst>
        </xdr:cNvPr>
        <xdr:cNvSpPr txBox="1"/>
      </xdr:nvSpPr>
      <xdr:spPr>
        <a:xfrm>
          <a:off x="4673600" y="727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69669</xdr:rowOff>
    </xdr:from>
    <xdr:to>
      <xdr:col>24</xdr:col>
      <xdr:colOff>152400</xdr:colOff>
      <xdr:row>42</xdr:row>
      <xdr:rowOff>69669</xdr:rowOff>
    </xdr:to>
    <xdr:cxnSp macro="">
      <xdr:nvCxnSpPr>
        <xdr:cNvPr id="60" name="直線コネクタ 59">
          <a:extLst>
            <a:ext uri="{FF2B5EF4-FFF2-40B4-BE49-F238E27FC236}">
              <a16:creationId xmlns:a16="http://schemas.microsoft.com/office/drawing/2014/main" id="{F72172E4-0DDD-44C5-A418-BBC12377494D}"/>
            </a:ext>
          </a:extLst>
        </xdr:cNvPr>
        <xdr:cNvCxnSpPr/>
      </xdr:nvCxnSpPr>
      <xdr:spPr>
        <a:xfrm>
          <a:off x="4546600" y="727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790D1E3A-9FCD-440E-8FC3-BAF002A600D8}"/>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F30E17FF-DEE6-4F05-A9D9-422B82BC389B}"/>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100165</xdr:rowOff>
    </xdr:from>
    <xdr:ext cx="405111" cy="259045"/>
    <xdr:sp macro="" textlink="">
      <xdr:nvSpPr>
        <xdr:cNvPr id="63" name="【道路】&#10;有形固定資産減価償却率平均値テキスト">
          <a:extLst>
            <a:ext uri="{FF2B5EF4-FFF2-40B4-BE49-F238E27FC236}">
              <a16:creationId xmlns:a16="http://schemas.microsoft.com/office/drawing/2014/main" id="{19BE7D2C-E76F-4E54-9918-BA46D0D8C529}"/>
            </a:ext>
          </a:extLst>
        </xdr:cNvPr>
        <xdr:cNvSpPr txBox="1"/>
      </xdr:nvSpPr>
      <xdr:spPr>
        <a:xfrm>
          <a:off x="4673600" y="66152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121738</xdr:rowOff>
    </xdr:from>
    <xdr:to>
      <xdr:col>24</xdr:col>
      <xdr:colOff>114300</xdr:colOff>
      <xdr:row>39</xdr:row>
      <xdr:rowOff>51888</xdr:rowOff>
    </xdr:to>
    <xdr:sp macro="" textlink="">
      <xdr:nvSpPr>
        <xdr:cNvPr id="64" name="フローチャート: 判断 63">
          <a:extLst>
            <a:ext uri="{FF2B5EF4-FFF2-40B4-BE49-F238E27FC236}">
              <a16:creationId xmlns:a16="http://schemas.microsoft.com/office/drawing/2014/main" id="{60FF0732-49DF-4C58-9B0C-A5675451AE94}"/>
            </a:ext>
          </a:extLst>
        </xdr:cNvPr>
        <xdr:cNvSpPr/>
      </xdr:nvSpPr>
      <xdr:spPr>
        <a:xfrm>
          <a:off x="4584700" y="663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118473</xdr:rowOff>
    </xdr:from>
    <xdr:to>
      <xdr:col>20</xdr:col>
      <xdr:colOff>38100</xdr:colOff>
      <xdr:row>39</xdr:row>
      <xdr:rowOff>48623</xdr:rowOff>
    </xdr:to>
    <xdr:sp macro="" textlink="">
      <xdr:nvSpPr>
        <xdr:cNvPr id="65" name="フローチャート: 判断 64">
          <a:extLst>
            <a:ext uri="{FF2B5EF4-FFF2-40B4-BE49-F238E27FC236}">
              <a16:creationId xmlns:a16="http://schemas.microsoft.com/office/drawing/2014/main" id="{0BDC3900-C5A1-4E27-B311-CBC2C56A6F54}"/>
            </a:ext>
          </a:extLst>
        </xdr:cNvPr>
        <xdr:cNvSpPr/>
      </xdr:nvSpPr>
      <xdr:spPr>
        <a:xfrm>
          <a:off x="3746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87449</xdr:rowOff>
    </xdr:from>
    <xdr:to>
      <xdr:col>15</xdr:col>
      <xdr:colOff>101600</xdr:colOff>
      <xdr:row>39</xdr:row>
      <xdr:rowOff>17599</xdr:rowOff>
    </xdr:to>
    <xdr:sp macro="" textlink="">
      <xdr:nvSpPr>
        <xdr:cNvPr id="66" name="フローチャート: 判断 65">
          <a:extLst>
            <a:ext uri="{FF2B5EF4-FFF2-40B4-BE49-F238E27FC236}">
              <a16:creationId xmlns:a16="http://schemas.microsoft.com/office/drawing/2014/main" id="{9FE5F406-B75F-4D55-835F-F2DDDF92C1B2}"/>
            </a:ext>
          </a:extLst>
        </xdr:cNvPr>
        <xdr:cNvSpPr/>
      </xdr:nvSpPr>
      <xdr:spPr>
        <a:xfrm>
          <a:off x="2857500" y="660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54791</xdr:rowOff>
    </xdr:from>
    <xdr:to>
      <xdr:col>10</xdr:col>
      <xdr:colOff>165100</xdr:colOff>
      <xdr:row>38</xdr:row>
      <xdr:rowOff>156391</xdr:rowOff>
    </xdr:to>
    <xdr:sp macro="" textlink="">
      <xdr:nvSpPr>
        <xdr:cNvPr id="67" name="フローチャート: 判断 66">
          <a:extLst>
            <a:ext uri="{FF2B5EF4-FFF2-40B4-BE49-F238E27FC236}">
              <a16:creationId xmlns:a16="http://schemas.microsoft.com/office/drawing/2014/main" id="{68AD1B1C-04E5-4B78-B134-35BC0B63DAAF}"/>
            </a:ext>
          </a:extLst>
        </xdr:cNvPr>
        <xdr:cNvSpPr/>
      </xdr:nvSpPr>
      <xdr:spPr>
        <a:xfrm>
          <a:off x="1968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31931</xdr:rowOff>
    </xdr:from>
    <xdr:to>
      <xdr:col>6</xdr:col>
      <xdr:colOff>38100</xdr:colOff>
      <xdr:row>38</xdr:row>
      <xdr:rowOff>133531</xdr:rowOff>
    </xdr:to>
    <xdr:sp macro="" textlink="">
      <xdr:nvSpPr>
        <xdr:cNvPr id="68" name="フローチャート: 判断 67">
          <a:extLst>
            <a:ext uri="{FF2B5EF4-FFF2-40B4-BE49-F238E27FC236}">
              <a16:creationId xmlns:a16="http://schemas.microsoft.com/office/drawing/2014/main" id="{35F1B23A-D364-4DC4-A65B-D4C60A742770}"/>
            </a:ext>
          </a:extLst>
        </xdr:cNvPr>
        <xdr:cNvSpPr/>
      </xdr:nvSpPr>
      <xdr:spPr>
        <a:xfrm>
          <a:off x="1079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E3BE0B8D-1562-41F3-B180-36DA4881A472}"/>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2F3E7627-A292-48FC-89A2-D47B4FF4F109}"/>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7AB4959F-5A0D-42EE-B42A-FA22476C2A4B}"/>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7F1852D7-BB0A-4520-AB03-8D7720E97257}"/>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595C775C-4628-453D-B7C6-37AD99D20611}"/>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100512</xdr:rowOff>
    </xdr:from>
    <xdr:to>
      <xdr:col>20</xdr:col>
      <xdr:colOff>38100</xdr:colOff>
      <xdr:row>39</xdr:row>
      <xdr:rowOff>30662</xdr:rowOff>
    </xdr:to>
    <xdr:sp macro="" textlink="">
      <xdr:nvSpPr>
        <xdr:cNvPr id="74" name="楕円 73">
          <a:extLst>
            <a:ext uri="{FF2B5EF4-FFF2-40B4-BE49-F238E27FC236}">
              <a16:creationId xmlns:a16="http://schemas.microsoft.com/office/drawing/2014/main" id="{3A1FCFD4-2D8A-40ED-B580-0E04B0BB91C4}"/>
            </a:ext>
          </a:extLst>
        </xdr:cNvPr>
        <xdr:cNvSpPr/>
      </xdr:nvSpPr>
      <xdr:spPr>
        <a:xfrm>
          <a:off x="3746500" y="661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69487</xdr:rowOff>
    </xdr:from>
    <xdr:to>
      <xdr:col>15</xdr:col>
      <xdr:colOff>101600</xdr:colOff>
      <xdr:row>38</xdr:row>
      <xdr:rowOff>171087</xdr:rowOff>
    </xdr:to>
    <xdr:sp macro="" textlink="">
      <xdr:nvSpPr>
        <xdr:cNvPr id="75" name="楕円 74">
          <a:extLst>
            <a:ext uri="{FF2B5EF4-FFF2-40B4-BE49-F238E27FC236}">
              <a16:creationId xmlns:a16="http://schemas.microsoft.com/office/drawing/2014/main" id="{32E1E6D3-B01C-4C37-9C89-ADEB8BD13831}"/>
            </a:ext>
          </a:extLst>
        </xdr:cNvPr>
        <xdr:cNvSpPr/>
      </xdr:nvSpPr>
      <xdr:spPr>
        <a:xfrm>
          <a:off x="2857500" y="658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120287</xdr:rowOff>
    </xdr:from>
    <xdr:to>
      <xdr:col>19</xdr:col>
      <xdr:colOff>177800</xdr:colOff>
      <xdr:row>38</xdr:row>
      <xdr:rowOff>151312</xdr:rowOff>
    </xdr:to>
    <xdr:cxnSp macro="">
      <xdr:nvCxnSpPr>
        <xdr:cNvPr id="76" name="直線コネクタ 75">
          <a:extLst>
            <a:ext uri="{FF2B5EF4-FFF2-40B4-BE49-F238E27FC236}">
              <a16:creationId xmlns:a16="http://schemas.microsoft.com/office/drawing/2014/main" id="{8FAA50FA-6A6E-409C-B959-822DAB7A6BD1}"/>
            </a:ext>
          </a:extLst>
        </xdr:cNvPr>
        <xdr:cNvCxnSpPr/>
      </xdr:nvCxnSpPr>
      <xdr:spPr>
        <a:xfrm>
          <a:off x="2908300" y="6635387"/>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38463</xdr:rowOff>
    </xdr:from>
    <xdr:to>
      <xdr:col>10</xdr:col>
      <xdr:colOff>165100</xdr:colOff>
      <xdr:row>38</xdr:row>
      <xdr:rowOff>140063</xdr:rowOff>
    </xdr:to>
    <xdr:sp macro="" textlink="">
      <xdr:nvSpPr>
        <xdr:cNvPr id="77" name="楕円 76">
          <a:extLst>
            <a:ext uri="{FF2B5EF4-FFF2-40B4-BE49-F238E27FC236}">
              <a16:creationId xmlns:a16="http://schemas.microsoft.com/office/drawing/2014/main" id="{11F9A942-7818-460A-9172-4C22F0D1C10A}"/>
            </a:ext>
          </a:extLst>
        </xdr:cNvPr>
        <xdr:cNvSpPr/>
      </xdr:nvSpPr>
      <xdr:spPr>
        <a:xfrm>
          <a:off x="1968500" y="655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89263</xdr:rowOff>
    </xdr:from>
    <xdr:to>
      <xdr:col>15</xdr:col>
      <xdr:colOff>50800</xdr:colOff>
      <xdr:row>38</xdr:row>
      <xdr:rowOff>120287</xdr:rowOff>
    </xdr:to>
    <xdr:cxnSp macro="">
      <xdr:nvCxnSpPr>
        <xdr:cNvPr id="78" name="直線コネクタ 77">
          <a:extLst>
            <a:ext uri="{FF2B5EF4-FFF2-40B4-BE49-F238E27FC236}">
              <a16:creationId xmlns:a16="http://schemas.microsoft.com/office/drawing/2014/main" id="{FE891F48-5AFD-43A0-B8A4-8F7DBDCC3368}"/>
            </a:ext>
          </a:extLst>
        </xdr:cNvPr>
        <xdr:cNvCxnSpPr/>
      </xdr:nvCxnSpPr>
      <xdr:spPr>
        <a:xfrm>
          <a:off x="2019300" y="660436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5806</xdr:rowOff>
    </xdr:from>
    <xdr:to>
      <xdr:col>6</xdr:col>
      <xdr:colOff>38100</xdr:colOff>
      <xdr:row>38</xdr:row>
      <xdr:rowOff>107406</xdr:rowOff>
    </xdr:to>
    <xdr:sp macro="" textlink="">
      <xdr:nvSpPr>
        <xdr:cNvPr id="79" name="楕円 78">
          <a:extLst>
            <a:ext uri="{FF2B5EF4-FFF2-40B4-BE49-F238E27FC236}">
              <a16:creationId xmlns:a16="http://schemas.microsoft.com/office/drawing/2014/main" id="{D328BB0A-3B08-494E-BA98-01A5C8E14570}"/>
            </a:ext>
          </a:extLst>
        </xdr:cNvPr>
        <xdr:cNvSpPr/>
      </xdr:nvSpPr>
      <xdr:spPr>
        <a:xfrm>
          <a:off x="1079500" y="652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56606</xdr:rowOff>
    </xdr:from>
    <xdr:to>
      <xdr:col>10</xdr:col>
      <xdr:colOff>114300</xdr:colOff>
      <xdr:row>38</xdr:row>
      <xdr:rowOff>89263</xdr:rowOff>
    </xdr:to>
    <xdr:cxnSp macro="">
      <xdr:nvCxnSpPr>
        <xdr:cNvPr id="80" name="直線コネクタ 79">
          <a:extLst>
            <a:ext uri="{FF2B5EF4-FFF2-40B4-BE49-F238E27FC236}">
              <a16:creationId xmlns:a16="http://schemas.microsoft.com/office/drawing/2014/main" id="{A10FE081-E0C9-4ACD-ACB5-744A265DD7BD}"/>
            </a:ext>
          </a:extLst>
        </xdr:cNvPr>
        <xdr:cNvCxnSpPr/>
      </xdr:nvCxnSpPr>
      <xdr:spPr>
        <a:xfrm>
          <a:off x="1130300" y="657170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39750</xdr:rowOff>
    </xdr:from>
    <xdr:ext cx="405111" cy="259045"/>
    <xdr:sp macro="" textlink="">
      <xdr:nvSpPr>
        <xdr:cNvPr id="81" name="n_1aveValue【道路】&#10;有形固定資産減価償却率">
          <a:extLst>
            <a:ext uri="{FF2B5EF4-FFF2-40B4-BE49-F238E27FC236}">
              <a16:creationId xmlns:a16="http://schemas.microsoft.com/office/drawing/2014/main" id="{BFA1294D-F33C-4FEF-A372-0B6143EB6FF4}"/>
            </a:ext>
          </a:extLst>
        </xdr:cNvPr>
        <xdr:cNvSpPr txBox="1"/>
      </xdr:nvSpPr>
      <xdr:spPr>
        <a:xfrm>
          <a:off x="3582044" y="672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8726</xdr:rowOff>
    </xdr:from>
    <xdr:ext cx="405111" cy="259045"/>
    <xdr:sp macro="" textlink="">
      <xdr:nvSpPr>
        <xdr:cNvPr id="82" name="n_2aveValue【道路】&#10;有形固定資産減価償却率">
          <a:extLst>
            <a:ext uri="{FF2B5EF4-FFF2-40B4-BE49-F238E27FC236}">
              <a16:creationId xmlns:a16="http://schemas.microsoft.com/office/drawing/2014/main" id="{D1353E4A-48AB-4C52-8BF7-6B1CA041985E}"/>
            </a:ext>
          </a:extLst>
        </xdr:cNvPr>
        <xdr:cNvSpPr txBox="1"/>
      </xdr:nvSpPr>
      <xdr:spPr>
        <a:xfrm>
          <a:off x="2705744" y="669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147518</xdr:rowOff>
    </xdr:from>
    <xdr:ext cx="405111" cy="259045"/>
    <xdr:sp macro="" textlink="">
      <xdr:nvSpPr>
        <xdr:cNvPr id="83" name="n_3aveValue【道路】&#10;有形固定資産減価償却率">
          <a:extLst>
            <a:ext uri="{FF2B5EF4-FFF2-40B4-BE49-F238E27FC236}">
              <a16:creationId xmlns:a16="http://schemas.microsoft.com/office/drawing/2014/main" id="{B3336152-5160-462A-B02C-B657234F2CF1}"/>
            </a:ext>
          </a:extLst>
        </xdr:cNvPr>
        <xdr:cNvSpPr txBox="1"/>
      </xdr:nvSpPr>
      <xdr:spPr>
        <a:xfrm>
          <a:off x="1816744" y="666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124658</xdr:rowOff>
    </xdr:from>
    <xdr:ext cx="405111" cy="259045"/>
    <xdr:sp macro="" textlink="">
      <xdr:nvSpPr>
        <xdr:cNvPr id="84" name="n_4aveValue【道路】&#10;有形固定資産減価償却率">
          <a:extLst>
            <a:ext uri="{FF2B5EF4-FFF2-40B4-BE49-F238E27FC236}">
              <a16:creationId xmlns:a16="http://schemas.microsoft.com/office/drawing/2014/main" id="{FAE3878C-5D25-4FC2-B53E-0D223E611AFA}"/>
            </a:ext>
          </a:extLst>
        </xdr:cNvPr>
        <xdr:cNvSpPr txBox="1"/>
      </xdr:nvSpPr>
      <xdr:spPr>
        <a:xfrm>
          <a:off x="927744" y="663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47188</xdr:rowOff>
    </xdr:from>
    <xdr:ext cx="405111" cy="259045"/>
    <xdr:sp macro="" textlink="">
      <xdr:nvSpPr>
        <xdr:cNvPr id="85" name="n_1mainValue【道路】&#10;有形固定資産減価償却率">
          <a:extLst>
            <a:ext uri="{FF2B5EF4-FFF2-40B4-BE49-F238E27FC236}">
              <a16:creationId xmlns:a16="http://schemas.microsoft.com/office/drawing/2014/main" id="{AF535C79-AEE2-49D0-9E50-AB028556EB68}"/>
            </a:ext>
          </a:extLst>
        </xdr:cNvPr>
        <xdr:cNvSpPr txBox="1"/>
      </xdr:nvSpPr>
      <xdr:spPr>
        <a:xfrm>
          <a:off x="3582044" y="639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16164</xdr:rowOff>
    </xdr:from>
    <xdr:ext cx="405111" cy="259045"/>
    <xdr:sp macro="" textlink="">
      <xdr:nvSpPr>
        <xdr:cNvPr id="86" name="n_2mainValue【道路】&#10;有形固定資産減価償却率">
          <a:extLst>
            <a:ext uri="{FF2B5EF4-FFF2-40B4-BE49-F238E27FC236}">
              <a16:creationId xmlns:a16="http://schemas.microsoft.com/office/drawing/2014/main" id="{ABA08547-FC85-4515-BE75-A7E4D256BA83}"/>
            </a:ext>
          </a:extLst>
        </xdr:cNvPr>
        <xdr:cNvSpPr txBox="1"/>
      </xdr:nvSpPr>
      <xdr:spPr>
        <a:xfrm>
          <a:off x="2705744" y="635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156590</xdr:rowOff>
    </xdr:from>
    <xdr:ext cx="405111" cy="259045"/>
    <xdr:sp macro="" textlink="">
      <xdr:nvSpPr>
        <xdr:cNvPr id="87" name="n_3mainValue【道路】&#10;有形固定資産減価償却率">
          <a:extLst>
            <a:ext uri="{FF2B5EF4-FFF2-40B4-BE49-F238E27FC236}">
              <a16:creationId xmlns:a16="http://schemas.microsoft.com/office/drawing/2014/main" id="{61F93612-5833-4E6B-BFBF-FD95A443FB59}"/>
            </a:ext>
          </a:extLst>
        </xdr:cNvPr>
        <xdr:cNvSpPr txBox="1"/>
      </xdr:nvSpPr>
      <xdr:spPr>
        <a:xfrm>
          <a:off x="1816744" y="632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123933</xdr:rowOff>
    </xdr:from>
    <xdr:ext cx="405111" cy="259045"/>
    <xdr:sp macro="" textlink="">
      <xdr:nvSpPr>
        <xdr:cNvPr id="88" name="n_4mainValue【道路】&#10;有形固定資産減価償却率">
          <a:extLst>
            <a:ext uri="{FF2B5EF4-FFF2-40B4-BE49-F238E27FC236}">
              <a16:creationId xmlns:a16="http://schemas.microsoft.com/office/drawing/2014/main" id="{A339D6FE-196D-4787-890D-52E23EFC0476}"/>
            </a:ext>
          </a:extLst>
        </xdr:cNvPr>
        <xdr:cNvSpPr txBox="1"/>
      </xdr:nvSpPr>
      <xdr:spPr>
        <a:xfrm>
          <a:off x="927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E040F2FD-E5FF-4B44-9D66-85F621623C9E}"/>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AE620A87-0886-486E-BB88-13434689CE3A}"/>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76CE413F-D00E-472C-9ED8-DCB93E1C4C74}"/>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7BAE7A86-C05B-42C9-863C-9093B975B984}"/>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8C2CEF87-AE31-41CF-8FF5-89A5855E20DE}"/>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96E20C3F-D2DE-4BB2-B4C2-3C7C660430BF}"/>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405937AC-BE97-45B7-B75E-5ADC336CAFC4}"/>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3616D146-ADC8-4858-B8AB-DCFC4B8CA702}"/>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550761E8-7BD5-4925-8674-1747ABA59232}"/>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F0C6611A-2117-4616-83B2-E25F02A9B118}"/>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C7057A9D-EC0B-462B-9856-31A3DD63021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D6C9096A-4713-4851-BF9D-4D1C12CA69D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A76BAC8E-F3FC-4063-B869-7ED2E996C81F}"/>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2" name="テキスト ボックス 101">
          <a:extLst>
            <a:ext uri="{FF2B5EF4-FFF2-40B4-BE49-F238E27FC236}">
              <a16:creationId xmlns:a16="http://schemas.microsoft.com/office/drawing/2014/main" id="{6E532F90-CB9E-47D4-BAF6-722891287E9C}"/>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9B84E4A4-AD6B-4D4D-B0A3-38575747DD57}"/>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4" name="テキスト ボックス 103">
          <a:extLst>
            <a:ext uri="{FF2B5EF4-FFF2-40B4-BE49-F238E27FC236}">
              <a16:creationId xmlns:a16="http://schemas.microsoft.com/office/drawing/2014/main" id="{58AFC4C7-63E0-4D1D-88B2-A28A0A317727}"/>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95150AC9-FC79-4000-86AA-3158BD65C685}"/>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6" name="テキスト ボックス 105">
          <a:extLst>
            <a:ext uri="{FF2B5EF4-FFF2-40B4-BE49-F238E27FC236}">
              <a16:creationId xmlns:a16="http://schemas.microsoft.com/office/drawing/2014/main" id="{811A1848-33C3-41C6-8FDD-8A8B1AC63CB9}"/>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867EB26B-B25D-401E-B3CD-68BABD5A4F52}"/>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8" name="テキスト ボックス 107">
          <a:extLst>
            <a:ext uri="{FF2B5EF4-FFF2-40B4-BE49-F238E27FC236}">
              <a16:creationId xmlns:a16="http://schemas.microsoft.com/office/drawing/2014/main" id="{73AFB438-4FA1-454F-94F5-8B5765FCDDC1}"/>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9682F11D-D816-4555-A968-7758D2C6BC66}"/>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0" name="テキスト ボックス 109">
          <a:extLst>
            <a:ext uri="{FF2B5EF4-FFF2-40B4-BE49-F238E27FC236}">
              <a16:creationId xmlns:a16="http://schemas.microsoft.com/office/drawing/2014/main" id="{1F6ECC8A-C179-46A5-A27C-FDE7F06A7E29}"/>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29BA21DC-B9F4-44B9-ABE4-BA7A4D9C7F41}"/>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68709</xdr:rowOff>
    </xdr:from>
    <xdr:to>
      <xdr:col>54</xdr:col>
      <xdr:colOff>189865</xdr:colOff>
      <xdr:row>42</xdr:row>
      <xdr:rowOff>37879</xdr:rowOff>
    </xdr:to>
    <xdr:cxnSp macro="">
      <xdr:nvCxnSpPr>
        <xdr:cNvPr id="112" name="直線コネクタ 111">
          <a:extLst>
            <a:ext uri="{FF2B5EF4-FFF2-40B4-BE49-F238E27FC236}">
              <a16:creationId xmlns:a16="http://schemas.microsoft.com/office/drawing/2014/main" id="{1C7388EC-88B8-4F9C-8DED-D001B55E6901}"/>
            </a:ext>
          </a:extLst>
        </xdr:cNvPr>
        <xdr:cNvCxnSpPr/>
      </xdr:nvCxnSpPr>
      <xdr:spPr>
        <a:xfrm flipV="1">
          <a:off x="10476865" y="5726559"/>
          <a:ext cx="0" cy="151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41706</xdr:rowOff>
    </xdr:from>
    <xdr:ext cx="469744" cy="259045"/>
    <xdr:sp macro="" textlink="">
      <xdr:nvSpPr>
        <xdr:cNvPr id="113" name="【道路】&#10;一人当たり延長最小値テキスト">
          <a:extLst>
            <a:ext uri="{FF2B5EF4-FFF2-40B4-BE49-F238E27FC236}">
              <a16:creationId xmlns:a16="http://schemas.microsoft.com/office/drawing/2014/main" id="{87522C04-D42C-4370-AAFD-485DD468323B}"/>
            </a:ext>
          </a:extLst>
        </xdr:cNvPr>
        <xdr:cNvSpPr txBox="1"/>
      </xdr:nvSpPr>
      <xdr:spPr>
        <a:xfrm>
          <a:off x="10515600" y="724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37879</xdr:rowOff>
    </xdr:from>
    <xdr:to>
      <xdr:col>55</xdr:col>
      <xdr:colOff>88900</xdr:colOff>
      <xdr:row>42</xdr:row>
      <xdr:rowOff>37879</xdr:rowOff>
    </xdr:to>
    <xdr:cxnSp macro="">
      <xdr:nvCxnSpPr>
        <xdr:cNvPr id="114" name="直線コネクタ 113">
          <a:extLst>
            <a:ext uri="{FF2B5EF4-FFF2-40B4-BE49-F238E27FC236}">
              <a16:creationId xmlns:a16="http://schemas.microsoft.com/office/drawing/2014/main" id="{680791E7-B74E-432A-8275-2DF7627E2061}"/>
            </a:ext>
          </a:extLst>
        </xdr:cNvPr>
        <xdr:cNvCxnSpPr/>
      </xdr:nvCxnSpPr>
      <xdr:spPr>
        <a:xfrm>
          <a:off x="10388600" y="7238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15386</xdr:rowOff>
    </xdr:from>
    <xdr:ext cx="599010" cy="259045"/>
    <xdr:sp macro="" textlink="">
      <xdr:nvSpPr>
        <xdr:cNvPr id="115" name="【道路】&#10;一人当たり延長最大値テキスト">
          <a:extLst>
            <a:ext uri="{FF2B5EF4-FFF2-40B4-BE49-F238E27FC236}">
              <a16:creationId xmlns:a16="http://schemas.microsoft.com/office/drawing/2014/main" id="{360E385D-E7E8-4CC5-BE4F-39C338719C7A}"/>
            </a:ext>
          </a:extLst>
        </xdr:cNvPr>
        <xdr:cNvSpPr txBox="1"/>
      </xdr:nvSpPr>
      <xdr:spPr>
        <a:xfrm>
          <a:off x="10515600" y="5501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68709</xdr:rowOff>
    </xdr:from>
    <xdr:to>
      <xdr:col>55</xdr:col>
      <xdr:colOff>88900</xdr:colOff>
      <xdr:row>33</xdr:row>
      <xdr:rowOff>68709</xdr:rowOff>
    </xdr:to>
    <xdr:cxnSp macro="">
      <xdr:nvCxnSpPr>
        <xdr:cNvPr id="116" name="直線コネクタ 115">
          <a:extLst>
            <a:ext uri="{FF2B5EF4-FFF2-40B4-BE49-F238E27FC236}">
              <a16:creationId xmlns:a16="http://schemas.microsoft.com/office/drawing/2014/main" id="{554640FC-85B6-4D9F-9164-3D73468D1C7F}"/>
            </a:ext>
          </a:extLst>
        </xdr:cNvPr>
        <xdr:cNvCxnSpPr/>
      </xdr:nvCxnSpPr>
      <xdr:spPr>
        <a:xfrm>
          <a:off x="10388600" y="5726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143662</xdr:rowOff>
    </xdr:from>
    <xdr:ext cx="534377" cy="259045"/>
    <xdr:sp macro="" textlink="">
      <xdr:nvSpPr>
        <xdr:cNvPr id="117" name="【道路】&#10;一人当たり延長平均値テキスト">
          <a:extLst>
            <a:ext uri="{FF2B5EF4-FFF2-40B4-BE49-F238E27FC236}">
              <a16:creationId xmlns:a16="http://schemas.microsoft.com/office/drawing/2014/main" id="{38DB7C64-8C6A-48E6-AFC2-692FAB12B821}"/>
            </a:ext>
          </a:extLst>
        </xdr:cNvPr>
        <xdr:cNvSpPr txBox="1"/>
      </xdr:nvSpPr>
      <xdr:spPr>
        <a:xfrm>
          <a:off x="10515600" y="7001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165235</xdr:rowOff>
    </xdr:from>
    <xdr:to>
      <xdr:col>55</xdr:col>
      <xdr:colOff>50800</xdr:colOff>
      <xdr:row>41</xdr:row>
      <xdr:rowOff>95385</xdr:rowOff>
    </xdr:to>
    <xdr:sp macro="" textlink="">
      <xdr:nvSpPr>
        <xdr:cNvPr id="118" name="フローチャート: 判断 117">
          <a:extLst>
            <a:ext uri="{FF2B5EF4-FFF2-40B4-BE49-F238E27FC236}">
              <a16:creationId xmlns:a16="http://schemas.microsoft.com/office/drawing/2014/main" id="{D17DF1BF-74A7-49C2-9194-4ADDF8866509}"/>
            </a:ext>
          </a:extLst>
        </xdr:cNvPr>
        <xdr:cNvSpPr/>
      </xdr:nvSpPr>
      <xdr:spPr>
        <a:xfrm>
          <a:off x="10426700" y="702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169344</xdr:rowOff>
    </xdr:from>
    <xdr:to>
      <xdr:col>50</xdr:col>
      <xdr:colOff>165100</xdr:colOff>
      <xdr:row>41</xdr:row>
      <xdr:rowOff>99494</xdr:rowOff>
    </xdr:to>
    <xdr:sp macro="" textlink="">
      <xdr:nvSpPr>
        <xdr:cNvPr id="119" name="フローチャート: 判断 118">
          <a:extLst>
            <a:ext uri="{FF2B5EF4-FFF2-40B4-BE49-F238E27FC236}">
              <a16:creationId xmlns:a16="http://schemas.microsoft.com/office/drawing/2014/main" id="{8B5281CF-628C-4260-A9B2-83795CD20E7A}"/>
            </a:ext>
          </a:extLst>
        </xdr:cNvPr>
        <xdr:cNvSpPr/>
      </xdr:nvSpPr>
      <xdr:spPr>
        <a:xfrm>
          <a:off x="9588500" y="7027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164371</xdr:rowOff>
    </xdr:from>
    <xdr:to>
      <xdr:col>46</xdr:col>
      <xdr:colOff>38100</xdr:colOff>
      <xdr:row>41</xdr:row>
      <xdr:rowOff>94521</xdr:rowOff>
    </xdr:to>
    <xdr:sp macro="" textlink="">
      <xdr:nvSpPr>
        <xdr:cNvPr id="120" name="フローチャート: 判断 119">
          <a:extLst>
            <a:ext uri="{FF2B5EF4-FFF2-40B4-BE49-F238E27FC236}">
              <a16:creationId xmlns:a16="http://schemas.microsoft.com/office/drawing/2014/main" id="{37094D32-267F-4C31-8F3D-2442ABFB75BB}"/>
            </a:ext>
          </a:extLst>
        </xdr:cNvPr>
        <xdr:cNvSpPr/>
      </xdr:nvSpPr>
      <xdr:spPr>
        <a:xfrm>
          <a:off x="8699500" y="702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162964</xdr:rowOff>
    </xdr:from>
    <xdr:to>
      <xdr:col>41</xdr:col>
      <xdr:colOff>101600</xdr:colOff>
      <xdr:row>41</xdr:row>
      <xdr:rowOff>93114</xdr:rowOff>
    </xdr:to>
    <xdr:sp macro="" textlink="">
      <xdr:nvSpPr>
        <xdr:cNvPr id="121" name="フローチャート: 判断 120">
          <a:extLst>
            <a:ext uri="{FF2B5EF4-FFF2-40B4-BE49-F238E27FC236}">
              <a16:creationId xmlns:a16="http://schemas.microsoft.com/office/drawing/2014/main" id="{30958331-65F7-4781-BE5F-665678B13B5C}"/>
            </a:ext>
          </a:extLst>
        </xdr:cNvPr>
        <xdr:cNvSpPr/>
      </xdr:nvSpPr>
      <xdr:spPr>
        <a:xfrm>
          <a:off x="7810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168856</xdr:rowOff>
    </xdr:from>
    <xdr:to>
      <xdr:col>36</xdr:col>
      <xdr:colOff>165100</xdr:colOff>
      <xdr:row>41</xdr:row>
      <xdr:rowOff>99006</xdr:rowOff>
    </xdr:to>
    <xdr:sp macro="" textlink="">
      <xdr:nvSpPr>
        <xdr:cNvPr id="122" name="フローチャート: 判断 121">
          <a:extLst>
            <a:ext uri="{FF2B5EF4-FFF2-40B4-BE49-F238E27FC236}">
              <a16:creationId xmlns:a16="http://schemas.microsoft.com/office/drawing/2014/main" id="{91C61B25-C2AD-4A8B-8C16-9A79D0A547B1}"/>
            </a:ext>
          </a:extLst>
        </xdr:cNvPr>
        <xdr:cNvSpPr/>
      </xdr:nvSpPr>
      <xdr:spPr>
        <a:xfrm>
          <a:off x="6921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D46ACC23-4928-41DB-B361-2A4E5452E663}"/>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CA2135D2-BB07-4D4C-B922-1A01B1E8B5BF}"/>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DFA4B72B-AEE1-424D-9059-DB846A69826E}"/>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457F9B25-BC90-4338-9B2B-7F1CC10329A5}"/>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F31A3DD9-4D77-4BFC-816C-58DAFB431D83}"/>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95827</xdr:rowOff>
    </xdr:from>
    <xdr:to>
      <xdr:col>50</xdr:col>
      <xdr:colOff>165100</xdr:colOff>
      <xdr:row>42</xdr:row>
      <xdr:rowOff>25977</xdr:rowOff>
    </xdr:to>
    <xdr:sp macro="" textlink="">
      <xdr:nvSpPr>
        <xdr:cNvPr id="128" name="楕円 127">
          <a:extLst>
            <a:ext uri="{FF2B5EF4-FFF2-40B4-BE49-F238E27FC236}">
              <a16:creationId xmlns:a16="http://schemas.microsoft.com/office/drawing/2014/main" id="{12E4E654-22CA-4FD7-AC42-E5B198EA9E7D}"/>
            </a:ext>
          </a:extLst>
        </xdr:cNvPr>
        <xdr:cNvSpPr/>
      </xdr:nvSpPr>
      <xdr:spPr>
        <a:xfrm>
          <a:off x="9588500" y="712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97018</xdr:rowOff>
    </xdr:from>
    <xdr:to>
      <xdr:col>46</xdr:col>
      <xdr:colOff>38100</xdr:colOff>
      <xdr:row>42</xdr:row>
      <xdr:rowOff>27168</xdr:rowOff>
    </xdr:to>
    <xdr:sp macro="" textlink="">
      <xdr:nvSpPr>
        <xdr:cNvPr id="129" name="楕円 128">
          <a:extLst>
            <a:ext uri="{FF2B5EF4-FFF2-40B4-BE49-F238E27FC236}">
              <a16:creationId xmlns:a16="http://schemas.microsoft.com/office/drawing/2014/main" id="{115161D3-86C8-4086-9058-A4CD083922FF}"/>
            </a:ext>
          </a:extLst>
        </xdr:cNvPr>
        <xdr:cNvSpPr/>
      </xdr:nvSpPr>
      <xdr:spPr>
        <a:xfrm>
          <a:off x="8699500" y="712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146627</xdr:rowOff>
    </xdr:from>
    <xdr:to>
      <xdr:col>50</xdr:col>
      <xdr:colOff>114300</xdr:colOff>
      <xdr:row>41</xdr:row>
      <xdr:rowOff>147818</xdr:rowOff>
    </xdr:to>
    <xdr:cxnSp macro="">
      <xdr:nvCxnSpPr>
        <xdr:cNvPr id="130" name="直線コネクタ 129">
          <a:extLst>
            <a:ext uri="{FF2B5EF4-FFF2-40B4-BE49-F238E27FC236}">
              <a16:creationId xmlns:a16="http://schemas.microsoft.com/office/drawing/2014/main" id="{EA8F80D9-0A2F-4A36-B965-7CBFB8D684A3}"/>
            </a:ext>
          </a:extLst>
        </xdr:cNvPr>
        <xdr:cNvCxnSpPr/>
      </xdr:nvCxnSpPr>
      <xdr:spPr>
        <a:xfrm flipV="1">
          <a:off x="8750300" y="7176077"/>
          <a:ext cx="889000" cy="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100640</xdr:rowOff>
    </xdr:from>
    <xdr:to>
      <xdr:col>41</xdr:col>
      <xdr:colOff>101600</xdr:colOff>
      <xdr:row>42</xdr:row>
      <xdr:rowOff>30790</xdr:rowOff>
    </xdr:to>
    <xdr:sp macro="" textlink="">
      <xdr:nvSpPr>
        <xdr:cNvPr id="131" name="楕円 130">
          <a:extLst>
            <a:ext uri="{FF2B5EF4-FFF2-40B4-BE49-F238E27FC236}">
              <a16:creationId xmlns:a16="http://schemas.microsoft.com/office/drawing/2014/main" id="{2BDE2D0A-96DB-4FCA-8412-10645C4A0AC1}"/>
            </a:ext>
          </a:extLst>
        </xdr:cNvPr>
        <xdr:cNvSpPr/>
      </xdr:nvSpPr>
      <xdr:spPr>
        <a:xfrm>
          <a:off x="7810500" y="713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147818</xdr:rowOff>
    </xdr:from>
    <xdr:to>
      <xdr:col>45</xdr:col>
      <xdr:colOff>177800</xdr:colOff>
      <xdr:row>41</xdr:row>
      <xdr:rowOff>151440</xdr:rowOff>
    </xdr:to>
    <xdr:cxnSp macro="">
      <xdr:nvCxnSpPr>
        <xdr:cNvPr id="132" name="直線コネクタ 131">
          <a:extLst>
            <a:ext uri="{FF2B5EF4-FFF2-40B4-BE49-F238E27FC236}">
              <a16:creationId xmlns:a16="http://schemas.microsoft.com/office/drawing/2014/main" id="{F6A310CB-4706-493B-9319-AE2379594F4B}"/>
            </a:ext>
          </a:extLst>
        </xdr:cNvPr>
        <xdr:cNvCxnSpPr/>
      </xdr:nvCxnSpPr>
      <xdr:spPr>
        <a:xfrm flipV="1">
          <a:off x="7861300" y="7177268"/>
          <a:ext cx="889000" cy="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101468</xdr:rowOff>
    </xdr:from>
    <xdr:to>
      <xdr:col>36</xdr:col>
      <xdr:colOff>165100</xdr:colOff>
      <xdr:row>42</xdr:row>
      <xdr:rowOff>31618</xdr:rowOff>
    </xdr:to>
    <xdr:sp macro="" textlink="">
      <xdr:nvSpPr>
        <xdr:cNvPr id="133" name="楕円 132">
          <a:extLst>
            <a:ext uri="{FF2B5EF4-FFF2-40B4-BE49-F238E27FC236}">
              <a16:creationId xmlns:a16="http://schemas.microsoft.com/office/drawing/2014/main" id="{93D0AF65-1FDA-4D9B-BC70-6C518E0C06B4}"/>
            </a:ext>
          </a:extLst>
        </xdr:cNvPr>
        <xdr:cNvSpPr/>
      </xdr:nvSpPr>
      <xdr:spPr>
        <a:xfrm>
          <a:off x="6921500" y="7130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151440</xdr:rowOff>
    </xdr:from>
    <xdr:to>
      <xdr:col>41</xdr:col>
      <xdr:colOff>50800</xdr:colOff>
      <xdr:row>41</xdr:row>
      <xdr:rowOff>152268</xdr:rowOff>
    </xdr:to>
    <xdr:cxnSp macro="">
      <xdr:nvCxnSpPr>
        <xdr:cNvPr id="134" name="直線コネクタ 133">
          <a:extLst>
            <a:ext uri="{FF2B5EF4-FFF2-40B4-BE49-F238E27FC236}">
              <a16:creationId xmlns:a16="http://schemas.microsoft.com/office/drawing/2014/main" id="{56B8F182-7CDA-48CF-91DE-D1DD589E0155}"/>
            </a:ext>
          </a:extLst>
        </xdr:cNvPr>
        <xdr:cNvCxnSpPr/>
      </xdr:nvCxnSpPr>
      <xdr:spPr>
        <a:xfrm flipV="1">
          <a:off x="6972300" y="7180890"/>
          <a:ext cx="889000" cy="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116021</xdr:rowOff>
    </xdr:from>
    <xdr:ext cx="534377" cy="259045"/>
    <xdr:sp macro="" textlink="">
      <xdr:nvSpPr>
        <xdr:cNvPr id="135" name="n_1aveValue【道路】&#10;一人当たり延長">
          <a:extLst>
            <a:ext uri="{FF2B5EF4-FFF2-40B4-BE49-F238E27FC236}">
              <a16:creationId xmlns:a16="http://schemas.microsoft.com/office/drawing/2014/main" id="{97ED5552-735B-4190-B3B8-DD824C896C71}"/>
            </a:ext>
          </a:extLst>
        </xdr:cNvPr>
        <xdr:cNvSpPr txBox="1"/>
      </xdr:nvSpPr>
      <xdr:spPr>
        <a:xfrm>
          <a:off x="9359411" y="680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111048</xdr:rowOff>
    </xdr:from>
    <xdr:ext cx="534377" cy="259045"/>
    <xdr:sp macro="" textlink="">
      <xdr:nvSpPr>
        <xdr:cNvPr id="136" name="n_2aveValue【道路】&#10;一人当たり延長">
          <a:extLst>
            <a:ext uri="{FF2B5EF4-FFF2-40B4-BE49-F238E27FC236}">
              <a16:creationId xmlns:a16="http://schemas.microsoft.com/office/drawing/2014/main" id="{96D5A65D-B8A5-4966-B956-53759F1326A4}"/>
            </a:ext>
          </a:extLst>
        </xdr:cNvPr>
        <xdr:cNvSpPr txBox="1"/>
      </xdr:nvSpPr>
      <xdr:spPr>
        <a:xfrm>
          <a:off x="8483111" y="679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109641</xdr:rowOff>
    </xdr:from>
    <xdr:ext cx="534377" cy="259045"/>
    <xdr:sp macro="" textlink="">
      <xdr:nvSpPr>
        <xdr:cNvPr id="137" name="n_3aveValue【道路】&#10;一人当たり延長">
          <a:extLst>
            <a:ext uri="{FF2B5EF4-FFF2-40B4-BE49-F238E27FC236}">
              <a16:creationId xmlns:a16="http://schemas.microsoft.com/office/drawing/2014/main" id="{17382AE3-150A-4FF0-A807-9FEB69380B97}"/>
            </a:ext>
          </a:extLst>
        </xdr:cNvPr>
        <xdr:cNvSpPr txBox="1"/>
      </xdr:nvSpPr>
      <xdr:spPr>
        <a:xfrm>
          <a:off x="7594111" y="679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115533</xdr:rowOff>
    </xdr:from>
    <xdr:ext cx="534377" cy="259045"/>
    <xdr:sp macro="" textlink="">
      <xdr:nvSpPr>
        <xdr:cNvPr id="138" name="n_4aveValue【道路】&#10;一人当たり延長">
          <a:extLst>
            <a:ext uri="{FF2B5EF4-FFF2-40B4-BE49-F238E27FC236}">
              <a16:creationId xmlns:a16="http://schemas.microsoft.com/office/drawing/2014/main" id="{E482C430-B4F9-49D2-8883-864837620FD2}"/>
            </a:ext>
          </a:extLst>
        </xdr:cNvPr>
        <xdr:cNvSpPr txBox="1"/>
      </xdr:nvSpPr>
      <xdr:spPr>
        <a:xfrm>
          <a:off x="67051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17104</xdr:rowOff>
    </xdr:from>
    <xdr:ext cx="534377" cy="259045"/>
    <xdr:sp macro="" textlink="">
      <xdr:nvSpPr>
        <xdr:cNvPr id="139" name="n_1mainValue【道路】&#10;一人当たり延長">
          <a:extLst>
            <a:ext uri="{FF2B5EF4-FFF2-40B4-BE49-F238E27FC236}">
              <a16:creationId xmlns:a16="http://schemas.microsoft.com/office/drawing/2014/main" id="{7D3B1693-D102-4C44-84A6-26D88CC56395}"/>
            </a:ext>
          </a:extLst>
        </xdr:cNvPr>
        <xdr:cNvSpPr txBox="1"/>
      </xdr:nvSpPr>
      <xdr:spPr>
        <a:xfrm>
          <a:off x="9359411" y="7218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18295</xdr:rowOff>
    </xdr:from>
    <xdr:ext cx="534377" cy="259045"/>
    <xdr:sp macro="" textlink="">
      <xdr:nvSpPr>
        <xdr:cNvPr id="140" name="n_2mainValue【道路】&#10;一人当たり延長">
          <a:extLst>
            <a:ext uri="{FF2B5EF4-FFF2-40B4-BE49-F238E27FC236}">
              <a16:creationId xmlns:a16="http://schemas.microsoft.com/office/drawing/2014/main" id="{1794EEEE-EE29-4A81-B86D-3E3A28324B37}"/>
            </a:ext>
          </a:extLst>
        </xdr:cNvPr>
        <xdr:cNvSpPr txBox="1"/>
      </xdr:nvSpPr>
      <xdr:spPr>
        <a:xfrm>
          <a:off x="8483111" y="7219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21917</xdr:rowOff>
    </xdr:from>
    <xdr:ext cx="534377" cy="259045"/>
    <xdr:sp macro="" textlink="">
      <xdr:nvSpPr>
        <xdr:cNvPr id="141" name="n_3mainValue【道路】&#10;一人当たり延長">
          <a:extLst>
            <a:ext uri="{FF2B5EF4-FFF2-40B4-BE49-F238E27FC236}">
              <a16:creationId xmlns:a16="http://schemas.microsoft.com/office/drawing/2014/main" id="{8B22DC6F-A79C-47BE-B3A4-5B534A4A23D7}"/>
            </a:ext>
          </a:extLst>
        </xdr:cNvPr>
        <xdr:cNvSpPr txBox="1"/>
      </xdr:nvSpPr>
      <xdr:spPr>
        <a:xfrm>
          <a:off x="7594111" y="7222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22745</xdr:rowOff>
    </xdr:from>
    <xdr:ext cx="534377" cy="259045"/>
    <xdr:sp macro="" textlink="">
      <xdr:nvSpPr>
        <xdr:cNvPr id="142" name="n_4mainValue【道路】&#10;一人当たり延長">
          <a:extLst>
            <a:ext uri="{FF2B5EF4-FFF2-40B4-BE49-F238E27FC236}">
              <a16:creationId xmlns:a16="http://schemas.microsoft.com/office/drawing/2014/main" id="{E5C88B3E-6C28-470D-8443-032F33F646AD}"/>
            </a:ext>
          </a:extLst>
        </xdr:cNvPr>
        <xdr:cNvSpPr txBox="1"/>
      </xdr:nvSpPr>
      <xdr:spPr>
        <a:xfrm>
          <a:off x="6705111" y="7223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a:extLst>
            <a:ext uri="{FF2B5EF4-FFF2-40B4-BE49-F238E27FC236}">
              <a16:creationId xmlns:a16="http://schemas.microsoft.com/office/drawing/2014/main" id="{3832BA06-5261-4D38-B27C-24FE1ED21125}"/>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a:extLst>
            <a:ext uri="{FF2B5EF4-FFF2-40B4-BE49-F238E27FC236}">
              <a16:creationId xmlns:a16="http://schemas.microsoft.com/office/drawing/2014/main" id="{DD082F00-28B3-4FD3-A19C-231E3A77C5C6}"/>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a:extLst>
            <a:ext uri="{FF2B5EF4-FFF2-40B4-BE49-F238E27FC236}">
              <a16:creationId xmlns:a16="http://schemas.microsoft.com/office/drawing/2014/main" id="{3FBD8A7D-BE02-46E8-9E40-1F95437DF084}"/>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a:extLst>
            <a:ext uri="{FF2B5EF4-FFF2-40B4-BE49-F238E27FC236}">
              <a16:creationId xmlns:a16="http://schemas.microsoft.com/office/drawing/2014/main" id="{445318E5-D582-43E2-9A08-16F7D19182E6}"/>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a:extLst>
            <a:ext uri="{FF2B5EF4-FFF2-40B4-BE49-F238E27FC236}">
              <a16:creationId xmlns:a16="http://schemas.microsoft.com/office/drawing/2014/main" id="{497F9F4C-7DE8-4E61-9DF4-A8B0DF2312BF}"/>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a:extLst>
            <a:ext uri="{FF2B5EF4-FFF2-40B4-BE49-F238E27FC236}">
              <a16:creationId xmlns:a16="http://schemas.microsoft.com/office/drawing/2014/main" id="{01913E4A-0212-4DD7-B1DE-6FFDA5D0F256}"/>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a:extLst>
            <a:ext uri="{FF2B5EF4-FFF2-40B4-BE49-F238E27FC236}">
              <a16:creationId xmlns:a16="http://schemas.microsoft.com/office/drawing/2014/main" id="{DF060321-7F97-4E9C-9FA5-A0803DBF0C65}"/>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a:extLst>
            <a:ext uri="{FF2B5EF4-FFF2-40B4-BE49-F238E27FC236}">
              <a16:creationId xmlns:a16="http://schemas.microsoft.com/office/drawing/2014/main" id="{C12456C2-7984-4024-883B-7DED944CF492}"/>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a:extLst>
            <a:ext uri="{FF2B5EF4-FFF2-40B4-BE49-F238E27FC236}">
              <a16:creationId xmlns:a16="http://schemas.microsoft.com/office/drawing/2014/main" id="{CEF2EB96-A52C-498B-BAE2-75318C5F739F}"/>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a:extLst>
            <a:ext uri="{FF2B5EF4-FFF2-40B4-BE49-F238E27FC236}">
              <a16:creationId xmlns:a16="http://schemas.microsoft.com/office/drawing/2014/main" id="{35415189-45F8-4A25-8095-883BAE22031D}"/>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a:extLst>
            <a:ext uri="{FF2B5EF4-FFF2-40B4-BE49-F238E27FC236}">
              <a16:creationId xmlns:a16="http://schemas.microsoft.com/office/drawing/2014/main" id="{05C1ADE0-0CBA-4949-A5C2-701D0783A13A}"/>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4" name="直線コネクタ 153">
          <a:extLst>
            <a:ext uri="{FF2B5EF4-FFF2-40B4-BE49-F238E27FC236}">
              <a16:creationId xmlns:a16="http://schemas.microsoft.com/office/drawing/2014/main" id="{B891B5CD-A7F0-43CE-80FB-C6C50EC8BC3E}"/>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5" name="テキスト ボックス 154">
          <a:extLst>
            <a:ext uri="{FF2B5EF4-FFF2-40B4-BE49-F238E27FC236}">
              <a16:creationId xmlns:a16="http://schemas.microsoft.com/office/drawing/2014/main" id="{C7E84958-CA11-4392-871A-56B14CCC1CD1}"/>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6" name="直線コネクタ 155">
          <a:extLst>
            <a:ext uri="{FF2B5EF4-FFF2-40B4-BE49-F238E27FC236}">
              <a16:creationId xmlns:a16="http://schemas.microsoft.com/office/drawing/2014/main" id="{643229DF-8376-4370-8475-3579A7130B37}"/>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7" name="テキスト ボックス 156">
          <a:extLst>
            <a:ext uri="{FF2B5EF4-FFF2-40B4-BE49-F238E27FC236}">
              <a16:creationId xmlns:a16="http://schemas.microsoft.com/office/drawing/2014/main" id="{CB71042C-3B50-4310-96B5-C8E3B06EB7EC}"/>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8" name="直線コネクタ 157">
          <a:extLst>
            <a:ext uri="{FF2B5EF4-FFF2-40B4-BE49-F238E27FC236}">
              <a16:creationId xmlns:a16="http://schemas.microsoft.com/office/drawing/2014/main" id="{3629D155-F557-4A77-90EE-EF6A50A70828}"/>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9" name="テキスト ボックス 158">
          <a:extLst>
            <a:ext uri="{FF2B5EF4-FFF2-40B4-BE49-F238E27FC236}">
              <a16:creationId xmlns:a16="http://schemas.microsoft.com/office/drawing/2014/main" id="{6E85E405-0511-48DD-AA4A-77AE18533EC8}"/>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0" name="直線コネクタ 159">
          <a:extLst>
            <a:ext uri="{FF2B5EF4-FFF2-40B4-BE49-F238E27FC236}">
              <a16:creationId xmlns:a16="http://schemas.microsoft.com/office/drawing/2014/main" id="{98FAF000-D210-41B8-9EB4-F928E12FB983}"/>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1" name="テキスト ボックス 160">
          <a:extLst>
            <a:ext uri="{FF2B5EF4-FFF2-40B4-BE49-F238E27FC236}">
              <a16:creationId xmlns:a16="http://schemas.microsoft.com/office/drawing/2014/main" id="{5B8C1546-E43C-4119-B702-5D1779FEDDD2}"/>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2" name="直線コネクタ 161">
          <a:extLst>
            <a:ext uri="{FF2B5EF4-FFF2-40B4-BE49-F238E27FC236}">
              <a16:creationId xmlns:a16="http://schemas.microsoft.com/office/drawing/2014/main" id="{C95993B5-60A4-4F5C-8B3F-D931EB493E14}"/>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3" name="テキスト ボックス 162">
          <a:extLst>
            <a:ext uri="{FF2B5EF4-FFF2-40B4-BE49-F238E27FC236}">
              <a16:creationId xmlns:a16="http://schemas.microsoft.com/office/drawing/2014/main" id="{714106B2-48CA-4D15-862A-CAE178614499}"/>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4" name="直線コネクタ 163">
          <a:extLst>
            <a:ext uri="{FF2B5EF4-FFF2-40B4-BE49-F238E27FC236}">
              <a16:creationId xmlns:a16="http://schemas.microsoft.com/office/drawing/2014/main" id="{BF495CB5-B30E-4D1D-AE32-8F03AF9A69E9}"/>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5" name="テキスト ボックス 164">
          <a:extLst>
            <a:ext uri="{FF2B5EF4-FFF2-40B4-BE49-F238E27FC236}">
              <a16:creationId xmlns:a16="http://schemas.microsoft.com/office/drawing/2014/main" id="{5B945C4F-7CAF-4F16-866E-714FF9B8BEE7}"/>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a:extLst>
            <a:ext uri="{FF2B5EF4-FFF2-40B4-BE49-F238E27FC236}">
              <a16:creationId xmlns:a16="http://schemas.microsoft.com/office/drawing/2014/main" id="{271067F7-6A4C-4683-BA6B-3B7856934EED}"/>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7" name="【橋りょう・トンネル】&#10;有形固定資産減価償却率グラフ枠">
          <a:extLst>
            <a:ext uri="{FF2B5EF4-FFF2-40B4-BE49-F238E27FC236}">
              <a16:creationId xmlns:a16="http://schemas.microsoft.com/office/drawing/2014/main" id="{AFCCD596-4170-4529-9B2A-356BFC6F1D18}"/>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109401</xdr:rowOff>
    </xdr:from>
    <xdr:to>
      <xdr:col>24</xdr:col>
      <xdr:colOff>62865</xdr:colOff>
      <xdr:row>64</xdr:row>
      <xdr:rowOff>50619</xdr:rowOff>
    </xdr:to>
    <xdr:cxnSp macro="">
      <xdr:nvCxnSpPr>
        <xdr:cNvPr id="168" name="直線コネクタ 167">
          <a:extLst>
            <a:ext uri="{FF2B5EF4-FFF2-40B4-BE49-F238E27FC236}">
              <a16:creationId xmlns:a16="http://schemas.microsoft.com/office/drawing/2014/main" id="{64C0FF63-7249-4A34-B2F3-714C60DF8816}"/>
            </a:ext>
          </a:extLst>
        </xdr:cNvPr>
        <xdr:cNvCxnSpPr/>
      </xdr:nvCxnSpPr>
      <xdr:spPr>
        <a:xfrm flipV="1">
          <a:off x="4634865" y="9539151"/>
          <a:ext cx="0" cy="1484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54446</xdr:rowOff>
    </xdr:from>
    <xdr:ext cx="405111" cy="259045"/>
    <xdr:sp macro="" textlink="">
      <xdr:nvSpPr>
        <xdr:cNvPr id="169" name="【橋りょう・トンネル】&#10;有形固定資産減価償却率最小値テキスト">
          <a:extLst>
            <a:ext uri="{FF2B5EF4-FFF2-40B4-BE49-F238E27FC236}">
              <a16:creationId xmlns:a16="http://schemas.microsoft.com/office/drawing/2014/main" id="{6530BEA5-F91B-404D-92A5-E915C43B6788}"/>
            </a:ext>
          </a:extLst>
        </xdr:cNvPr>
        <xdr:cNvSpPr txBox="1"/>
      </xdr:nvSpPr>
      <xdr:spPr>
        <a:xfrm>
          <a:off x="4673600" y="1102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50619</xdr:rowOff>
    </xdr:from>
    <xdr:to>
      <xdr:col>24</xdr:col>
      <xdr:colOff>152400</xdr:colOff>
      <xdr:row>64</xdr:row>
      <xdr:rowOff>50619</xdr:rowOff>
    </xdr:to>
    <xdr:cxnSp macro="">
      <xdr:nvCxnSpPr>
        <xdr:cNvPr id="170" name="直線コネクタ 169">
          <a:extLst>
            <a:ext uri="{FF2B5EF4-FFF2-40B4-BE49-F238E27FC236}">
              <a16:creationId xmlns:a16="http://schemas.microsoft.com/office/drawing/2014/main" id="{B76A4C4F-67CE-47B5-AEDD-6DACEE5EEAE4}"/>
            </a:ext>
          </a:extLst>
        </xdr:cNvPr>
        <xdr:cNvCxnSpPr/>
      </xdr:nvCxnSpPr>
      <xdr:spPr>
        <a:xfrm>
          <a:off x="4546600" y="1102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56078</xdr:rowOff>
    </xdr:from>
    <xdr:ext cx="340478" cy="259045"/>
    <xdr:sp macro="" textlink="">
      <xdr:nvSpPr>
        <xdr:cNvPr id="171" name="【橋りょう・トンネル】&#10;有形固定資産減価償却率最大値テキスト">
          <a:extLst>
            <a:ext uri="{FF2B5EF4-FFF2-40B4-BE49-F238E27FC236}">
              <a16:creationId xmlns:a16="http://schemas.microsoft.com/office/drawing/2014/main" id="{2909BEF2-6893-407B-BC4B-D6A794E76A3E}"/>
            </a:ext>
          </a:extLst>
        </xdr:cNvPr>
        <xdr:cNvSpPr txBox="1"/>
      </xdr:nvSpPr>
      <xdr:spPr>
        <a:xfrm>
          <a:off x="4673600" y="931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109401</xdr:rowOff>
    </xdr:from>
    <xdr:to>
      <xdr:col>24</xdr:col>
      <xdr:colOff>152400</xdr:colOff>
      <xdr:row>55</xdr:row>
      <xdr:rowOff>109401</xdr:rowOff>
    </xdr:to>
    <xdr:cxnSp macro="">
      <xdr:nvCxnSpPr>
        <xdr:cNvPr id="172" name="直線コネクタ 171">
          <a:extLst>
            <a:ext uri="{FF2B5EF4-FFF2-40B4-BE49-F238E27FC236}">
              <a16:creationId xmlns:a16="http://schemas.microsoft.com/office/drawing/2014/main" id="{033DBBD0-6F81-497E-8785-739025162167}"/>
            </a:ext>
          </a:extLst>
        </xdr:cNvPr>
        <xdr:cNvCxnSpPr/>
      </xdr:nvCxnSpPr>
      <xdr:spPr>
        <a:xfrm>
          <a:off x="4546600" y="953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95811</xdr:rowOff>
    </xdr:from>
    <xdr:ext cx="405111" cy="259045"/>
    <xdr:sp macro="" textlink="">
      <xdr:nvSpPr>
        <xdr:cNvPr id="173" name="【橋りょう・トンネル】&#10;有形固定資産減価償却率平均値テキスト">
          <a:extLst>
            <a:ext uri="{FF2B5EF4-FFF2-40B4-BE49-F238E27FC236}">
              <a16:creationId xmlns:a16="http://schemas.microsoft.com/office/drawing/2014/main" id="{ED787565-CF89-4DA7-AC35-060829369374}"/>
            </a:ext>
          </a:extLst>
        </xdr:cNvPr>
        <xdr:cNvSpPr txBox="1"/>
      </xdr:nvSpPr>
      <xdr:spPr>
        <a:xfrm>
          <a:off x="4673600" y="10382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117384</xdr:rowOff>
    </xdr:from>
    <xdr:to>
      <xdr:col>24</xdr:col>
      <xdr:colOff>114300</xdr:colOff>
      <xdr:row>61</xdr:row>
      <xdr:rowOff>47534</xdr:rowOff>
    </xdr:to>
    <xdr:sp macro="" textlink="">
      <xdr:nvSpPr>
        <xdr:cNvPr id="174" name="フローチャート: 判断 173">
          <a:extLst>
            <a:ext uri="{FF2B5EF4-FFF2-40B4-BE49-F238E27FC236}">
              <a16:creationId xmlns:a16="http://schemas.microsoft.com/office/drawing/2014/main" id="{A8B9262D-CB54-498A-9525-E4AFA5BEF35D}"/>
            </a:ext>
          </a:extLst>
        </xdr:cNvPr>
        <xdr:cNvSpPr/>
      </xdr:nvSpPr>
      <xdr:spPr>
        <a:xfrm>
          <a:off x="45847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132080</xdr:rowOff>
    </xdr:from>
    <xdr:to>
      <xdr:col>20</xdr:col>
      <xdr:colOff>38100</xdr:colOff>
      <xdr:row>61</xdr:row>
      <xdr:rowOff>62230</xdr:rowOff>
    </xdr:to>
    <xdr:sp macro="" textlink="">
      <xdr:nvSpPr>
        <xdr:cNvPr id="175" name="フローチャート: 判断 174">
          <a:extLst>
            <a:ext uri="{FF2B5EF4-FFF2-40B4-BE49-F238E27FC236}">
              <a16:creationId xmlns:a16="http://schemas.microsoft.com/office/drawing/2014/main" id="{E4CEDF19-6B09-44DC-9A06-64855D7E3791}"/>
            </a:ext>
          </a:extLst>
        </xdr:cNvPr>
        <xdr:cNvSpPr/>
      </xdr:nvSpPr>
      <xdr:spPr>
        <a:xfrm>
          <a:off x="3746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109220</xdr:rowOff>
    </xdr:from>
    <xdr:to>
      <xdr:col>15</xdr:col>
      <xdr:colOff>101600</xdr:colOff>
      <xdr:row>61</xdr:row>
      <xdr:rowOff>39370</xdr:rowOff>
    </xdr:to>
    <xdr:sp macro="" textlink="">
      <xdr:nvSpPr>
        <xdr:cNvPr id="176" name="フローチャート: 判断 175">
          <a:extLst>
            <a:ext uri="{FF2B5EF4-FFF2-40B4-BE49-F238E27FC236}">
              <a16:creationId xmlns:a16="http://schemas.microsoft.com/office/drawing/2014/main" id="{47B39FBB-E621-44DD-AD4A-AAFE6749E361}"/>
            </a:ext>
          </a:extLst>
        </xdr:cNvPr>
        <xdr:cNvSpPr/>
      </xdr:nvSpPr>
      <xdr:spPr>
        <a:xfrm>
          <a:off x="2857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91259</xdr:rowOff>
    </xdr:from>
    <xdr:to>
      <xdr:col>10</xdr:col>
      <xdr:colOff>165100</xdr:colOff>
      <xdr:row>61</xdr:row>
      <xdr:rowOff>21409</xdr:rowOff>
    </xdr:to>
    <xdr:sp macro="" textlink="">
      <xdr:nvSpPr>
        <xdr:cNvPr id="177" name="フローチャート: 判断 176">
          <a:extLst>
            <a:ext uri="{FF2B5EF4-FFF2-40B4-BE49-F238E27FC236}">
              <a16:creationId xmlns:a16="http://schemas.microsoft.com/office/drawing/2014/main" id="{66B05193-B93D-45F4-AB62-E777439605FE}"/>
            </a:ext>
          </a:extLst>
        </xdr:cNvPr>
        <xdr:cNvSpPr/>
      </xdr:nvSpPr>
      <xdr:spPr>
        <a:xfrm>
          <a:off x="1968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66766</xdr:rowOff>
    </xdr:from>
    <xdr:to>
      <xdr:col>6</xdr:col>
      <xdr:colOff>38100</xdr:colOff>
      <xdr:row>60</xdr:row>
      <xdr:rowOff>168366</xdr:rowOff>
    </xdr:to>
    <xdr:sp macro="" textlink="">
      <xdr:nvSpPr>
        <xdr:cNvPr id="178" name="フローチャート: 判断 177">
          <a:extLst>
            <a:ext uri="{FF2B5EF4-FFF2-40B4-BE49-F238E27FC236}">
              <a16:creationId xmlns:a16="http://schemas.microsoft.com/office/drawing/2014/main" id="{FBCD4651-BC4F-4BE8-B4AD-4A2CFDD83E03}"/>
            </a:ext>
          </a:extLst>
        </xdr:cNvPr>
        <xdr:cNvSpPr/>
      </xdr:nvSpPr>
      <xdr:spPr>
        <a:xfrm>
          <a:off x="1079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B096BD75-D20C-4E1C-9218-81A66414620F}"/>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E061B526-346A-4196-8D5C-D246A22BF28C}"/>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976BD791-A56A-44A7-92A3-B479100668DE}"/>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8D6116C3-4E85-4B3B-B256-878FA18CDD96}"/>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B08E6CA6-7FAE-4A76-8CDC-B353348E97C3}"/>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146776</xdr:rowOff>
    </xdr:from>
    <xdr:to>
      <xdr:col>20</xdr:col>
      <xdr:colOff>38100</xdr:colOff>
      <xdr:row>63</xdr:row>
      <xdr:rowOff>76926</xdr:rowOff>
    </xdr:to>
    <xdr:sp macro="" textlink="">
      <xdr:nvSpPr>
        <xdr:cNvPr id="184" name="楕円 183">
          <a:extLst>
            <a:ext uri="{FF2B5EF4-FFF2-40B4-BE49-F238E27FC236}">
              <a16:creationId xmlns:a16="http://schemas.microsoft.com/office/drawing/2014/main" id="{9EE9B4B3-C030-41B8-A118-4200F1324909}"/>
            </a:ext>
          </a:extLst>
        </xdr:cNvPr>
        <xdr:cNvSpPr/>
      </xdr:nvSpPr>
      <xdr:spPr>
        <a:xfrm>
          <a:off x="3746500" y="1077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62</xdr:row>
      <xdr:rowOff>135346</xdr:rowOff>
    </xdr:from>
    <xdr:to>
      <xdr:col>15</xdr:col>
      <xdr:colOff>101600</xdr:colOff>
      <xdr:row>63</xdr:row>
      <xdr:rowOff>65496</xdr:rowOff>
    </xdr:to>
    <xdr:sp macro="" textlink="">
      <xdr:nvSpPr>
        <xdr:cNvPr id="185" name="楕円 184">
          <a:extLst>
            <a:ext uri="{FF2B5EF4-FFF2-40B4-BE49-F238E27FC236}">
              <a16:creationId xmlns:a16="http://schemas.microsoft.com/office/drawing/2014/main" id="{D3760BF7-3DB9-4775-8AF8-933B400AA242}"/>
            </a:ext>
          </a:extLst>
        </xdr:cNvPr>
        <xdr:cNvSpPr/>
      </xdr:nvSpPr>
      <xdr:spPr>
        <a:xfrm>
          <a:off x="2857500" y="1076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14696</xdr:rowOff>
    </xdr:from>
    <xdr:to>
      <xdr:col>19</xdr:col>
      <xdr:colOff>177800</xdr:colOff>
      <xdr:row>63</xdr:row>
      <xdr:rowOff>26126</xdr:rowOff>
    </xdr:to>
    <xdr:cxnSp macro="">
      <xdr:nvCxnSpPr>
        <xdr:cNvPr id="186" name="直線コネクタ 185">
          <a:extLst>
            <a:ext uri="{FF2B5EF4-FFF2-40B4-BE49-F238E27FC236}">
              <a16:creationId xmlns:a16="http://schemas.microsoft.com/office/drawing/2014/main" id="{5AF0863A-1A18-4244-8B78-2ABF0921D092}"/>
            </a:ext>
          </a:extLst>
        </xdr:cNvPr>
        <xdr:cNvCxnSpPr/>
      </xdr:nvCxnSpPr>
      <xdr:spPr>
        <a:xfrm>
          <a:off x="2908300" y="1081604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122283</xdr:rowOff>
    </xdr:from>
    <xdr:to>
      <xdr:col>10</xdr:col>
      <xdr:colOff>165100</xdr:colOff>
      <xdr:row>63</xdr:row>
      <xdr:rowOff>52433</xdr:rowOff>
    </xdr:to>
    <xdr:sp macro="" textlink="">
      <xdr:nvSpPr>
        <xdr:cNvPr id="187" name="楕円 186">
          <a:extLst>
            <a:ext uri="{FF2B5EF4-FFF2-40B4-BE49-F238E27FC236}">
              <a16:creationId xmlns:a16="http://schemas.microsoft.com/office/drawing/2014/main" id="{89A88B56-E9DF-44C5-BA64-2F7340362FDB}"/>
            </a:ext>
          </a:extLst>
        </xdr:cNvPr>
        <xdr:cNvSpPr/>
      </xdr:nvSpPr>
      <xdr:spPr>
        <a:xfrm>
          <a:off x="1968500" y="1075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1633</xdr:rowOff>
    </xdr:from>
    <xdr:to>
      <xdr:col>15</xdr:col>
      <xdr:colOff>50800</xdr:colOff>
      <xdr:row>63</xdr:row>
      <xdr:rowOff>14696</xdr:rowOff>
    </xdr:to>
    <xdr:cxnSp macro="">
      <xdr:nvCxnSpPr>
        <xdr:cNvPr id="188" name="直線コネクタ 187">
          <a:extLst>
            <a:ext uri="{FF2B5EF4-FFF2-40B4-BE49-F238E27FC236}">
              <a16:creationId xmlns:a16="http://schemas.microsoft.com/office/drawing/2014/main" id="{5E3679BE-AEA6-4376-9689-3C557D7134E2}"/>
            </a:ext>
          </a:extLst>
        </xdr:cNvPr>
        <xdr:cNvCxnSpPr/>
      </xdr:nvCxnSpPr>
      <xdr:spPr>
        <a:xfrm>
          <a:off x="2019300" y="1080298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109220</xdr:rowOff>
    </xdr:from>
    <xdr:to>
      <xdr:col>6</xdr:col>
      <xdr:colOff>38100</xdr:colOff>
      <xdr:row>63</xdr:row>
      <xdr:rowOff>39370</xdr:rowOff>
    </xdr:to>
    <xdr:sp macro="" textlink="">
      <xdr:nvSpPr>
        <xdr:cNvPr id="189" name="楕円 188">
          <a:extLst>
            <a:ext uri="{FF2B5EF4-FFF2-40B4-BE49-F238E27FC236}">
              <a16:creationId xmlns:a16="http://schemas.microsoft.com/office/drawing/2014/main" id="{27953104-57D0-425C-A14C-312871566562}"/>
            </a:ext>
          </a:extLst>
        </xdr:cNvPr>
        <xdr:cNvSpPr/>
      </xdr:nvSpPr>
      <xdr:spPr>
        <a:xfrm>
          <a:off x="1079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160020</xdr:rowOff>
    </xdr:from>
    <xdr:to>
      <xdr:col>10</xdr:col>
      <xdr:colOff>114300</xdr:colOff>
      <xdr:row>63</xdr:row>
      <xdr:rowOff>1633</xdr:rowOff>
    </xdr:to>
    <xdr:cxnSp macro="">
      <xdr:nvCxnSpPr>
        <xdr:cNvPr id="190" name="直線コネクタ 189">
          <a:extLst>
            <a:ext uri="{FF2B5EF4-FFF2-40B4-BE49-F238E27FC236}">
              <a16:creationId xmlns:a16="http://schemas.microsoft.com/office/drawing/2014/main" id="{A071CCA4-C4E0-4769-88C8-D17EC629D4DA}"/>
            </a:ext>
          </a:extLst>
        </xdr:cNvPr>
        <xdr:cNvCxnSpPr/>
      </xdr:nvCxnSpPr>
      <xdr:spPr>
        <a:xfrm>
          <a:off x="1130300" y="1078992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78757</xdr:rowOff>
    </xdr:from>
    <xdr:ext cx="405111" cy="259045"/>
    <xdr:sp macro="" textlink="">
      <xdr:nvSpPr>
        <xdr:cNvPr id="191" name="n_1aveValue【橋りょう・トンネル】&#10;有形固定資産減価償却率">
          <a:extLst>
            <a:ext uri="{FF2B5EF4-FFF2-40B4-BE49-F238E27FC236}">
              <a16:creationId xmlns:a16="http://schemas.microsoft.com/office/drawing/2014/main" id="{A5143E9F-CC65-4D1C-BBA4-429FF250A708}"/>
            </a:ext>
          </a:extLst>
        </xdr:cNvPr>
        <xdr:cNvSpPr txBox="1"/>
      </xdr:nvSpPr>
      <xdr:spPr>
        <a:xfrm>
          <a:off x="3582044" y="1019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55897</xdr:rowOff>
    </xdr:from>
    <xdr:ext cx="405111" cy="259045"/>
    <xdr:sp macro="" textlink="">
      <xdr:nvSpPr>
        <xdr:cNvPr id="192" name="n_2aveValue【橋りょう・トンネル】&#10;有形固定資産減価償却率">
          <a:extLst>
            <a:ext uri="{FF2B5EF4-FFF2-40B4-BE49-F238E27FC236}">
              <a16:creationId xmlns:a16="http://schemas.microsoft.com/office/drawing/2014/main" id="{2A34193B-E812-4017-A6F4-FDA4E8020477}"/>
            </a:ext>
          </a:extLst>
        </xdr:cNvPr>
        <xdr:cNvSpPr txBox="1"/>
      </xdr:nvSpPr>
      <xdr:spPr>
        <a:xfrm>
          <a:off x="27057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37936</xdr:rowOff>
    </xdr:from>
    <xdr:ext cx="405111" cy="259045"/>
    <xdr:sp macro="" textlink="">
      <xdr:nvSpPr>
        <xdr:cNvPr id="193" name="n_3aveValue【橋りょう・トンネル】&#10;有形固定資産減価償却率">
          <a:extLst>
            <a:ext uri="{FF2B5EF4-FFF2-40B4-BE49-F238E27FC236}">
              <a16:creationId xmlns:a16="http://schemas.microsoft.com/office/drawing/2014/main" id="{4416F055-04FC-45D2-8675-8AE117251BE1}"/>
            </a:ext>
          </a:extLst>
        </xdr:cNvPr>
        <xdr:cNvSpPr txBox="1"/>
      </xdr:nvSpPr>
      <xdr:spPr>
        <a:xfrm>
          <a:off x="1816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13443</xdr:rowOff>
    </xdr:from>
    <xdr:ext cx="405111" cy="259045"/>
    <xdr:sp macro="" textlink="">
      <xdr:nvSpPr>
        <xdr:cNvPr id="194" name="n_4aveValue【橋りょう・トンネル】&#10;有形固定資産減価償却率">
          <a:extLst>
            <a:ext uri="{FF2B5EF4-FFF2-40B4-BE49-F238E27FC236}">
              <a16:creationId xmlns:a16="http://schemas.microsoft.com/office/drawing/2014/main" id="{AD74CDFE-E3B1-4A6E-B95E-1F1482FE02A6}"/>
            </a:ext>
          </a:extLst>
        </xdr:cNvPr>
        <xdr:cNvSpPr txBox="1"/>
      </xdr:nvSpPr>
      <xdr:spPr>
        <a:xfrm>
          <a:off x="927744" y="1012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68053</xdr:rowOff>
    </xdr:from>
    <xdr:ext cx="405111" cy="259045"/>
    <xdr:sp macro="" textlink="">
      <xdr:nvSpPr>
        <xdr:cNvPr id="195" name="n_1mainValue【橋りょう・トンネル】&#10;有形固定資産減価償却率">
          <a:extLst>
            <a:ext uri="{FF2B5EF4-FFF2-40B4-BE49-F238E27FC236}">
              <a16:creationId xmlns:a16="http://schemas.microsoft.com/office/drawing/2014/main" id="{92117201-3372-4C2F-B9FE-EC4ACA251563}"/>
            </a:ext>
          </a:extLst>
        </xdr:cNvPr>
        <xdr:cNvSpPr txBox="1"/>
      </xdr:nvSpPr>
      <xdr:spPr>
        <a:xfrm>
          <a:off x="3582044" y="1086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56623</xdr:rowOff>
    </xdr:from>
    <xdr:ext cx="405111" cy="259045"/>
    <xdr:sp macro="" textlink="">
      <xdr:nvSpPr>
        <xdr:cNvPr id="196" name="n_2mainValue【橋りょう・トンネル】&#10;有形固定資産減価償却率">
          <a:extLst>
            <a:ext uri="{FF2B5EF4-FFF2-40B4-BE49-F238E27FC236}">
              <a16:creationId xmlns:a16="http://schemas.microsoft.com/office/drawing/2014/main" id="{EEF419E4-FED5-4B95-95A7-C4723F17EE88}"/>
            </a:ext>
          </a:extLst>
        </xdr:cNvPr>
        <xdr:cNvSpPr txBox="1"/>
      </xdr:nvSpPr>
      <xdr:spPr>
        <a:xfrm>
          <a:off x="2705744" y="1085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43560</xdr:rowOff>
    </xdr:from>
    <xdr:ext cx="405111" cy="259045"/>
    <xdr:sp macro="" textlink="">
      <xdr:nvSpPr>
        <xdr:cNvPr id="197" name="n_3mainValue【橋りょう・トンネル】&#10;有形固定資産減価償却率">
          <a:extLst>
            <a:ext uri="{FF2B5EF4-FFF2-40B4-BE49-F238E27FC236}">
              <a16:creationId xmlns:a16="http://schemas.microsoft.com/office/drawing/2014/main" id="{D7243112-CB84-4A17-8DB9-DFC4239541CE}"/>
            </a:ext>
          </a:extLst>
        </xdr:cNvPr>
        <xdr:cNvSpPr txBox="1"/>
      </xdr:nvSpPr>
      <xdr:spPr>
        <a:xfrm>
          <a:off x="1816744" y="10844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30497</xdr:rowOff>
    </xdr:from>
    <xdr:ext cx="405111" cy="259045"/>
    <xdr:sp macro="" textlink="">
      <xdr:nvSpPr>
        <xdr:cNvPr id="198" name="n_4mainValue【橋りょう・トンネル】&#10;有形固定資産減価償却率">
          <a:extLst>
            <a:ext uri="{FF2B5EF4-FFF2-40B4-BE49-F238E27FC236}">
              <a16:creationId xmlns:a16="http://schemas.microsoft.com/office/drawing/2014/main" id="{FF733230-C3E3-41F1-8DE5-52763C9AC679}"/>
            </a:ext>
          </a:extLst>
        </xdr:cNvPr>
        <xdr:cNvSpPr txBox="1"/>
      </xdr:nvSpPr>
      <xdr:spPr>
        <a:xfrm>
          <a:off x="927744" y="1083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9" name="正方形/長方形 198">
          <a:extLst>
            <a:ext uri="{FF2B5EF4-FFF2-40B4-BE49-F238E27FC236}">
              <a16:creationId xmlns:a16="http://schemas.microsoft.com/office/drawing/2014/main" id="{4D0A38A7-034F-46FB-83BD-42F38743CA94}"/>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0" name="正方形/長方形 199">
          <a:extLst>
            <a:ext uri="{FF2B5EF4-FFF2-40B4-BE49-F238E27FC236}">
              <a16:creationId xmlns:a16="http://schemas.microsoft.com/office/drawing/2014/main" id="{E7F49E0E-71A4-4D42-9B09-F2705709640F}"/>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1" name="正方形/長方形 200">
          <a:extLst>
            <a:ext uri="{FF2B5EF4-FFF2-40B4-BE49-F238E27FC236}">
              <a16:creationId xmlns:a16="http://schemas.microsoft.com/office/drawing/2014/main" id="{68D1D596-6C51-404C-88F9-DA75C3ED2A08}"/>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2" name="正方形/長方形 201">
          <a:extLst>
            <a:ext uri="{FF2B5EF4-FFF2-40B4-BE49-F238E27FC236}">
              <a16:creationId xmlns:a16="http://schemas.microsoft.com/office/drawing/2014/main" id="{128586FB-A320-4250-B9B0-D1DCD81E991E}"/>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3" name="正方形/長方形 202">
          <a:extLst>
            <a:ext uri="{FF2B5EF4-FFF2-40B4-BE49-F238E27FC236}">
              <a16:creationId xmlns:a16="http://schemas.microsoft.com/office/drawing/2014/main" id="{30D3CB84-FC37-4696-8324-0F493116D0FF}"/>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4" name="正方形/長方形 203">
          <a:extLst>
            <a:ext uri="{FF2B5EF4-FFF2-40B4-BE49-F238E27FC236}">
              <a16:creationId xmlns:a16="http://schemas.microsoft.com/office/drawing/2014/main" id="{7D428263-DBF8-47DC-BA71-3913D46E5319}"/>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5" name="正方形/長方形 204">
          <a:extLst>
            <a:ext uri="{FF2B5EF4-FFF2-40B4-BE49-F238E27FC236}">
              <a16:creationId xmlns:a16="http://schemas.microsoft.com/office/drawing/2014/main" id="{D9650913-37EB-4E4F-B519-0FD6DEE1AF28}"/>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6" name="正方形/長方形 205">
          <a:extLst>
            <a:ext uri="{FF2B5EF4-FFF2-40B4-BE49-F238E27FC236}">
              <a16:creationId xmlns:a16="http://schemas.microsoft.com/office/drawing/2014/main" id="{2BB2E6F7-0C1F-4FD8-8202-4B2226DF429B}"/>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7" name="テキスト ボックス 206">
          <a:extLst>
            <a:ext uri="{FF2B5EF4-FFF2-40B4-BE49-F238E27FC236}">
              <a16:creationId xmlns:a16="http://schemas.microsoft.com/office/drawing/2014/main" id="{0058A6A1-82F8-4598-A2EF-8F09AED4AEB2}"/>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8" name="直線コネクタ 207">
          <a:extLst>
            <a:ext uri="{FF2B5EF4-FFF2-40B4-BE49-F238E27FC236}">
              <a16:creationId xmlns:a16="http://schemas.microsoft.com/office/drawing/2014/main" id="{127E78D1-682C-4C3E-A04F-218E2903D69E}"/>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9" name="直線コネクタ 208">
          <a:extLst>
            <a:ext uri="{FF2B5EF4-FFF2-40B4-BE49-F238E27FC236}">
              <a16:creationId xmlns:a16="http://schemas.microsoft.com/office/drawing/2014/main" id="{CB2BFDA8-D50C-487A-8A5E-D447C3B70FF6}"/>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0" name="テキスト ボックス 209">
          <a:extLst>
            <a:ext uri="{FF2B5EF4-FFF2-40B4-BE49-F238E27FC236}">
              <a16:creationId xmlns:a16="http://schemas.microsoft.com/office/drawing/2014/main" id="{1FE2B2DC-83E1-43DF-86AA-DCF956C8D068}"/>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1" name="直線コネクタ 210">
          <a:extLst>
            <a:ext uri="{FF2B5EF4-FFF2-40B4-BE49-F238E27FC236}">
              <a16:creationId xmlns:a16="http://schemas.microsoft.com/office/drawing/2014/main" id="{1E38FF9A-45F7-4257-93CD-666C9065B23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12" name="テキスト ボックス 211">
          <a:extLst>
            <a:ext uri="{FF2B5EF4-FFF2-40B4-BE49-F238E27FC236}">
              <a16:creationId xmlns:a16="http://schemas.microsoft.com/office/drawing/2014/main" id="{957482E1-6571-44C2-AF85-895287B71BAE}"/>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3" name="直線コネクタ 212">
          <a:extLst>
            <a:ext uri="{FF2B5EF4-FFF2-40B4-BE49-F238E27FC236}">
              <a16:creationId xmlns:a16="http://schemas.microsoft.com/office/drawing/2014/main" id="{B2330C38-042B-45ED-B387-36E2B855A388}"/>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14" name="テキスト ボックス 213">
          <a:extLst>
            <a:ext uri="{FF2B5EF4-FFF2-40B4-BE49-F238E27FC236}">
              <a16:creationId xmlns:a16="http://schemas.microsoft.com/office/drawing/2014/main" id="{E6E9D2A4-A108-42D7-BF5F-C10797B0DF26}"/>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5" name="直線コネクタ 214">
          <a:extLst>
            <a:ext uri="{FF2B5EF4-FFF2-40B4-BE49-F238E27FC236}">
              <a16:creationId xmlns:a16="http://schemas.microsoft.com/office/drawing/2014/main" id="{1F18BF49-5911-46A0-97C0-3D970C8DECE2}"/>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16" name="テキスト ボックス 215">
          <a:extLst>
            <a:ext uri="{FF2B5EF4-FFF2-40B4-BE49-F238E27FC236}">
              <a16:creationId xmlns:a16="http://schemas.microsoft.com/office/drawing/2014/main" id="{50A10210-8992-4E17-B591-2E5181BF578D}"/>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7" name="直線コネクタ 216">
          <a:extLst>
            <a:ext uri="{FF2B5EF4-FFF2-40B4-BE49-F238E27FC236}">
              <a16:creationId xmlns:a16="http://schemas.microsoft.com/office/drawing/2014/main" id="{7C4EEB0F-8415-476C-8943-29A4228EC605}"/>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8" name="テキスト ボックス 217">
          <a:extLst>
            <a:ext uri="{FF2B5EF4-FFF2-40B4-BE49-F238E27FC236}">
              <a16:creationId xmlns:a16="http://schemas.microsoft.com/office/drawing/2014/main" id="{358F0B05-9EA7-46BA-B490-48F4E80E3E23}"/>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9" name="【橋りょう・トンネル】&#10;一人当たり有形固定資産（償却資産）額グラフ枠">
          <a:extLst>
            <a:ext uri="{FF2B5EF4-FFF2-40B4-BE49-F238E27FC236}">
              <a16:creationId xmlns:a16="http://schemas.microsoft.com/office/drawing/2014/main" id="{E909C871-16FA-4059-AE9D-2C4F702148B3}"/>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23888</xdr:rowOff>
    </xdr:from>
    <xdr:to>
      <xdr:col>54</xdr:col>
      <xdr:colOff>189865</xdr:colOff>
      <xdr:row>63</xdr:row>
      <xdr:rowOff>169952</xdr:rowOff>
    </xdr:to>
    <xdr:cxnSp macro="">
      <xdr:nvCxnSpPr>
        <xdr:cNvPr id="220" name="直線コネクタ 219">
          <a:extLst>
            <a:ext uri="{FF2B5EF4-FFF2-40B4-BE49-F238E27FC236}">
              <a16:creationId xmlns:a16="http://schemas.microsoft.com/office/drawing/2014/main" id="{9A94B930-CFA9-42F5-B83E-BC9ACC1AF65F}"/>
            </a:ext>
          </a:extLst>
        </xdr:cNvPr>
        <xdr:cNvCxnSpPr/>
      </xdr:nvCxnSpPr>
      <xdr:spPr>
        <a:xfrm flipV="1">
          <a:off x="10476865" y="9625088"/>
          <a:ext cx="0" cy="1346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2329</xdr:rowOff>
    </xdr:from>
    <xdr:ext cx="469744" cy="259045"/>
    <xdr:sp macro="" textlink="">
      <xdr:nvSpPr>
        <xdr:cNvPr id="221" name="【橋りょう・トンネル】&#10;一人当たり有形固定資産（償却資産）額最小値テキスト">
          <a:extLst>
            <a:ext uri="{FF2B5EF4-FFF2-40B4-BE49-F238E27FC236}">
              <a16:creationId xmlns:a16="http://schemas.microsoft.com/office/drawing/2014/main" id="{2334F03D-D4F4-42D1-9F54-7A8A417EA5D8}"/>
            </a:ext>
          </a:extLst>
        </xdr:cNvPr>
        <xdr:cNvSpPr txBox="1"/>
      </xdr:nvSpPr>
      <xdr:spPr>
        <a:xfrm>
          <a:off x="10515600" y="10975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169952</xdr:rowOff>
    </xdr:from>
    <xdr:to>
      <xdr:col>55</xdr:col>
      <xdr:colOff>88900</xdr:colOff>
      <xdr:row>63</xdr:row>
      <xdr:rowOff>169952</xdr:rowOff>
    </xdr:to>
    <xdr:cxnSp macro="">
      <xdr:nvCxnSpPr>
        <xdr:cNvPr id="222" name="直線コネクタ 221">
          <a:extLst>
            <a:ext uri="{FF2B5EF4-FFF2-40B4-BE49-F238E27FC236}">
              <a16:creationId xmlns:a16="http://schemas.microsoft.com/office/drawing/2014/main" id="{004ACA4F-00FB-4021-822A-622511172712}"/>
            </a:ext>
          </a:extLst>
        </xdr:cNvPr>
        <xdr:cNvCxnSpPr/>
      </xdr:nvCxnSpPr>
      <xdr:spPr>
        <a:xfrm>
          <a:off x="10388600" y="10971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142015</xdr:rowOff>
    </xdr:from>
    <xdr:ext cx="690189" cy="259045"/>
    <xdr:sp macro="" textlink="">
      <xdr:nvSpPr>
        <xdr:cNvPr id="223" name="【橋りょう・トンネル】&#10;一人当たり有形固定資産（償却資産）額最大値テキスト">
          <a:extLst>
            <a:ext uri="{FF2B5EF4-FFF2-40B4-BE49-F238E27FC236}">
              <a16:creationId xmlns:a16="http://schemas.microsoft.com/office/drawing/2014/main" id="{94760114-8A85-40F1-AC88-B644138E7BF0}"/>
            </a:ext>
          </a:extLst>
        </xdr:cNvPr>
        <xdr:cNvSpPr txBox="1"/>
      </xdr:nvSpPr>
      <xdr:spPr>
        <a:xfrm>
          <a:off x="10515600" y="94003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5,895,505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23888</xdr:rowOff>
    </xdr:from>
    <xdr:to>
      <xdr:col>55</xdr:col>
      <xdr:colOff>88900</xdr:colOff>
      <xdr:row>56</xdr:row>
      <xdr:rowOff>23888</xdr:rowOff>
    </xdr:to>
    <xdr:cxnSp macro="">
      <xdr:nvCxnSpPr>
        <xdr:cNvPr id="224" name="直線コネクタ 223">
          <a:extLst>
            <a:ext uri="{FF2B5EF4-FFF2-40B4-BE49-F238E27FC236}">
              <a16:creationId xmlns:a16="http://schemas.microsoft.com/office/drawing/2014/main" id="{A25BFDFD-FE19-4EAA-A786-E4B4947F57A1}"/>
            </a:ext>
          </a:extLst>
        </xdr:cNvPr>
        <xdr:cNvCxnSpPr/>
      </xdr:nvCxnSpPr>
      <xdr:spPr>
        <a:xfrm>
          <a:off x="10388600" y="9625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14114</xdr:rowOff>
    </xdr:from>
    <xdr:ext cx="690189" cy="259045"/>
    <xdr:sp macro="" textlink="">
      <xdr:nvSpPr>
        <xdr:cNvPr id="225" name="【橋りょう・トンネル】&#10;一人当たり有形固定資産（償却資産）額平均値テキスト">
          <a:extLst>
            <a:ext uri="{FF2B5EF4-FFF2-40B4-BE49-F238E27FC236}">
              <a16:creationId xmlns:a16="http://schemas.microsoft.com/office/drawing/2014/main" id="{082F7CA9-F869-4E34-907F-6C0F63ABC399}"/>
            </a:ext>
          </a:extLst>
        </xdr:cNvPr>
        <xdr:cNvSpPr txBox="1"/>
      </xdr:nvSpPr>
      <xdr:spPr>
        <a:xfrm>
          <a:off x="10515600" y="10644014"/>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35687</xdr:rowOff>
    </xdr:from>
    <xdr:to>
      <xdr:col>55</xdr:col>
      <xdr:colOff>50800</xdr:colOff>
      <xdr:row>62</xdr:row>
      <xdr:rowOff>137287</xdr:rowOff>
    </xdr:to>
    <xdr:sp macro="" textlink="">
      <xdr:nvSpPr>
        <xdr:cNvPr id="226" name="フローチャート: 判断 225">
          <a:extLst>
            <a:ext uri="{FF2B5EF4-FFF2-40B4-BE49-F238E27FC236}">
              <a16:creationId xmlns:a16="http://schemas.microsoft.com/office/drawing/2014/main" id="{6FDAE774-895A-46C1-99A2-70774A1DA2BB}"/>
            </a:ext>
          </a:extLst>
        </xdr:cNvPr>
        <xdr:cNvSpPr/>
      </xdr:nvSpPr>
      <xdr:spPr>
        <a:xfrm>
          <a:off x="10426700" y="1066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5440</xdr:rowOff>
    </xdr:from>
    <xdr:to>
      <xdr:col>50</xdr:col>
      <xdr:colOff>165100</xdr:colOff>
      <xdr:row>62</xdr:row>
      <xdr:rowOff>107040</xdr:rowOff>
    </xdr:to>
    <xdr:sp macro="" textlink="">
      <xdr:nvSpPr>
        <xdr:cNvPr id="227" name="フローチャート: 判断 226">
          <a:extLst>
            <a:ext uri="{FF2B5EF4-FFF2-40B4-BE49-F238E27FC236}">
              <a16:creationId xmlns:a16="http://schemas.microsoft.com/office/drawing/2014/main" id="{135AACC4-0BA5-495B-9163-96F35AAE0940}"/>
            </a:ext>
          </a:extLst>
        </xdr:cNvPr>
        <xdr:cNvSpPr/>
      </xdr:nvSpPr>
      <xdr:spPr>
        <a:xfrm>
          <a:off x="9588500" y="1063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49046</xdr:rowOff>
    </xdr:from>
    <xdr:to>
      <xdr:col>46</xdr:col>
      <xdr:colOff>38100</xdr:colOff>
      <xdr:row>62</xdr:row>
      <xdr:rowOff>150646</xdr:rowOff>
    </xdr:to>
    <xdr:sp macro="" textlink="">
      <xdr:nvSpPr>
        <xdr:cNvPr id="228" name="フローチャート: 判断 227">
          <a:extLst>
            <a:ext uri="{FF2B5EF4-FFF2-40B4-BE49-F238E27FC236}">
              <a16:creationId xmlns:a16="http://schemas.microsoft.com/office/drawing/2014/main" id="{1A6C4ABC-19E2-457C-A863-A74649DCAF2C}"/>
            </a:ext>
          </a:extLst>
        </xdr:cNvPr>
        <xdr:cNvSpPr/>
      </xdr:nvSpPr>
      <xdr:spPr>
        <a:xfrm>
          <a:off x="8699500" y="1067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59434</xdr:rowOff>
    </xdr:from>
    <xdr:to>
      <xdr:col>41</xdr:col>
      <xdr:colOff>101600</xdr:colOff>
      <xdr:row>62</xdr:row>
      <xdr:rowOff>161034</xdr:rowOff>
    </xdr:to>
    <xdr:sp macro="" textlink="">
      <xdr:nvSpPr>
        <xdr:cNvPr id="229" name="フローチャート: 判断 228">
          <a:extLst>
            <a:ext uri="{FF2B5EF4-FFF2-40B4-BE49-F238E27FC236}">
              <a16:creationId xmlns:a16="http://schemas.microsoft.com/office/drawing/2014/main" id="{E29E79F9-7266-4520-B175-6E0A167D0DFC}"/>
            </a:ext>
          </a:extLst>
        </xdr:cNvPr>
        <xdr:cNvSpPr/>
      </xdr:nvSpPr>
      <xdr:spPr>
        <a:xfrm>
          <a:off x="7810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54958</xdr:rowOff>
    </xdr:from>
    <xdr:to>
      <xdr:col>36</xdr:col>
      <xdr:colOff>165100</xdr:colOff>
      <xdr:row>62</xdr:row>
      <xdr:rowOff>156558</xdr:rowOff>
    </xdr:to>
    <xdr:sp macro="" textlink="">
      <xdr:nvSpPr>
        <xdr:cNvPr id="230" name="フローチャート: 判断 229">
          <a:extLst>
            <a:ext uri="{FF2B5EF4-FFF2-40B4-BE49-F238E27FC236}">
              <a16:creationId xmlns:a16="http://schemas.microsoft.com/office/drawing/2014/main" id="{FBD56D13-9E86-47D6-8863-65F34B672494}"/>
            </a:ext>
          </a:extLst>
        </xdr:cNvPr>
        <xdr:cNvSpPr/>
      </xdr:nvSpPr>
      <xdr:spPr>
        <a:xfrm>
          <a:off x="6921500" y="10684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C5816AF9-2525-4D63-BAF9-06AEE79DB233}"/>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DC3803B5-9D08-4BAF-A46B-2E971461766C}"/>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509BD00E-7932-46C8-8893-27FFFA2FA919}"/>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B85CB312-189C-4309-8C6C-7217423CD873}"/>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26370574-1242-449F-812E-9F8A4BAD1B3D}"/>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46711</xdr:rowOff>
    </xdr:from>
    <xdr:to>
      <xdr:col>50</xdr:col>
      <xdr:colOff>165100</xdr:colOff>
      <xdr:row>61</xdr:row>
      <xdr:rowOff>148311</xdr:rowOff>
    </xdr:to>
    <xdr:sp macro="" textlink="">
      <xdr:nvSpPr>
        <xdr:cNvPr id="236" name="楕円 235">
          <a:extLst>
            <a:ext uri="{FF2B5EF4-FFF2-40B4-BE49-F238E27FC236}">
              <a16:creationId xmlns:a16="http://schemas.microsoft.com/office/drawing/2014/main" id="{C4E08477-5BF0-4F3C-9C74-57F3E1246AF6}"/>
            </a:ext>
          </a:extLst>
        </xdr:cNvPr>
        <xdr:cNvSpPr/>
      </xdr:nvSpPr>
      <xdr:spPr>
        <a:xfrm>
          <a:off x="9588500" y="1050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54598</xdr:rowOff>
    </xdr:from>
    <xdr:to>
      <xdr:col>46</xdr:col>
      <xdr:colOff>38100</xdr:colOff>
      <xdr:row>61</xdr:row>
      <xdr:rowOff>156198</xdr:rowOff>
    </xdr:to>
    <xdr:sp macro="" textlink="">
      <xdr:nvSpPr>
        <xdr:cNvPr id="237" name="楕円 236">
          <a:extLst>
            <a:ext uri="{FF2B5EF4-FFF2-40B4-BE49-F238E27FC236}">
              <a16:creationId xmlns:a16="http://schemas.microsoft.com/office/drawing/2014/main" id="{86E6D611-D462-4DAF-BDC6-E6F5D43F7CCE}"/>
            </a:ext>
          </a:extLst>
        </xdr:cNvPr>
        <xdr:cNvSpPr/>
      </xdr:nvSpPr>
      <xdr:spPr>
        <a:xfrm>
          <a:off x="8699500" y="1051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97511</xdr:rowOff>
    </xdr:from>
    <xdr:to>
      <xdr:col>50</xdr:col>
      <xdr:colOff>114300</xdr:colOff>
      <xdr:row>61</xdr:row>
      <xdr:rowOff>105398</xdr:rowOff>
    </xdr:to>
    <xdr:cxnSp macro="">
      <xdr:nvCxnSpPr>
        <xdr:cNvPr id="238" name="直線コネクタ 237">
          <a:extLst>
            <a:ext uri="{FF2B5EF4-FFF2-40B4-BE49-F238E27FC236}">
              <a16:creationId xmlns:a16="http://schemas.microsoft.com/office/drawing/2014/main" id="{0FD79925-BE58-441B-AD12-7FF3DB78E78F}"/>
            </a:ext>
          </a:extLst>
        </xdr:cNvPr>
        <xdr:cNvCxnSpPr/>
      </xdr:nvCxnSpPr>
      <xdr:spPr>
        <a:xfrm flipV="1">
          <a:off x="8750300" y="10555961"/>
          <a:ext cx="889000" cy="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58364</xdr:rowOff>
    </xdr:from>
    <xdr:to>
      <xdr:col>41</xdr:col>
      <xdr:colOff>101600</xdr:colOff>
      <xdr:row>61</xdr:row>
      <xdr:rowOff>159964</xdr:rowOff>
    </xdr:to>
    <xdr:sp macro="" textlink="">
      <xdr:nvSpPr>
        <xdr:cNvPr id="239" name="楕円 238">
          <a:extLst>
            <a:ext uri="{FF2B5EF4-FFF2-40B4-BE49-F238E27FC236}">
              <a16:creationId xmlns:a16="http://schemas.microsoft.com/office/drawing/2014/main" id="{DB4D7D63-10EB-4261-A67A-F1A5F8EAB2BF}"/>
            </a:ext>
          </a:extLst>
        </xdr:cNvPr>
        <xdr:cNvSpPr/>
      </xdr:nvSpPr>
      <xdr:spPr>
        <a:xfrm>
          <a:off x="7810500" y="1051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105398</xdr:rowOff>
    </xdr:from>
    <xdr:to>
      <xdr:col>45</xdr:col>
      <xdr:colOff>177800</xdr:colOff>
      <xdr:row>61</xdr:row>
      <xdr:rowOff>109164</xdr:rowOff>
    </xdr:to>
    <xdr:cxnSp macro="">
      <xdr:nvCxnSpPr>
        <xdr:cNvPr id="240" name="直線コネクタ 239">
          <a:extLst>
            <a:ext uri="{FF2B5EF4-FFF2-40B4-BE49-F238E27FC236}">
              <a16:creationId xmlns:a16="http://schemas.microsoft.com/office/drawing/2014/main" id="{9BA3120E-968B-4FC9-9EC8-213904499743}"/>
            </a:ext>
          </a:extLst>
        </xdr:cNvPr>
        <xdr:cNvCxnSpPr/>
      </xdr:nvCxnSpPr>
      <xdr:spPr>
        <a:xfrm flipV="1">
          <a:off x="7861300" y="10563848"/>
          <a:ext cx="889000" cy="3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64144</xdr:rowOff>
    </xdr:from>
    <xdr:to>
      <xdr:col>36</xdr:col>
      <xdr:colOff>165100</xdr:colOff>
      <xdr:row>61</xdr:row>
      <xdr:rowOff>165744</xdr:rowOff>
    </xdr:to>
    <xdr:sp macro="" textlink="">
      <xdr:nvSpPr>
        <xdr:cNvPr id="241" name="楕円 240">
          <a:extLst>
            <a:ext uri="{FF2B5EF4-FFF2-40B4-BE49-F238E27FC236}">
              <a16:creationId xmlns:a16="http://schemas.microsoft.com/office/drawing/2014/main" id="{713E5724-949D-4B06-B24B-2649A76C5D8A}"/>
            </a:ext>
          </a:extLst>
        </xdr:cNvPr>
        <xdr:cNvSpPr/>
      </xdr:nvSpPr>
      <xdr:spPr>
        <a:xfrm>
          <a:off x="6921500" y="10522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109164</xdr:rowOff>
    </xdr:from>
    <xdr:to>
      <xdr:col>41</xdr:col>
      <xdr:colOff>50800</xdr:colOff>
      <xdr:row>61</xdr:row>
      <xdr:rowOff>114944</xdr:rowOff>
    </xdr:to>
    <xdr:cxnSp macro="">
      <xdr:nvCxnSpPr>
        <xdr:cNvPr id="242" name="直線コネクタ 241">
          <a:extLst>
            <a:ext uri="{FF2B5EF4-FFF2-40B4-BE49-F238E27FC236}">
              <a16:creationId xmlns:a16="http://schemas.microsoft.com/office/drawing/2014/main" id="{FDEDA77A-EF8C-4F37-B155-5830BAC2CB25}"/>
            </a:ext>
          </a:extLst>
        </xdr:cNvPr>
        <xdr:cNvCxnSpPr/>
      </xdr:nvCxnSpPr>
      <xdr:spPr>
        <a:xfrm flipV="1">
          <a:off x="6972300" y="10567614"/>
          <a:ext cx="889000" cy="5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98167</xdr:rowOff>
    </xdr:from>
    <xdr:ext cx="690189" cy="259045"/>
    <xdr:sp macro="" textlink="">
      <xdr:nvSpPr>
        <xdr:cNvPr id="243" name="n_1aveValue【橋りょう・トンネル】&#10;一人当たり有形固定資産（償却資産）額">
          <a:extLst>
            <a:ext uri="{FF2B5EF4-FFF2-40B4-BE49-F238E27FC236}">
              <a16:creationId xmlns:a16="http://schemas.microsoft.com/office/drawing/2014/main" id="{1EB8634D-9C07-462C-AF10-A382CD122707}"/>
            </a:ext>
          </a:extLst>
        </xdr:cNvPr>
        <xdr:cNvSpPr txBox="1"/>
      </xdr:nvSpPr>
      <xdr:spPr>
        <a:xfrm>
          <a:off x="9281505" y="107280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141773</xdr:rowOff>
    </xdr:from>
    <xdr:ext cx="690189" cy="259045"/>
    <xdr:sp macro="" textlink="">
      <xdr:nvSpPr>
        <xdr:cNvPr id="244" name="n_2aveValue【橋りょう・トンネル】&#10;一人当たり有形固定資産（償却資産）額">
          <a:extLst>
            <a:ext uri="{FF2B5EF4-FFF2-40B4-BE49-F238E27FC236}">
              <a16:creationId xmlns:a16="http://schemas.microsoft.com/office/drawing/2014/main" id="{8CB1C046-635F-4CEE-9B03-98686748BB5E}"/>
            </a:ext>
          </a:extLst>
        </xdr:cNvPr>
        <xdr:cNvSpPr txBox="1"/>
      </xdr:nvSpPr>
      <xdr:spPr>
        <a:xfrm>
          <a:off x="8405205" y="107716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62</xdr:row>
      <xdr:rowOff>152161</xdr:rowOff>
    </xdr:from>
    <xdr:ext cx="690189" cy="259045"/>
    <xdr:sp macro="" textlink="">
      <xdr:nvSpPr>
        <xdr:cNvPr id="245" name="n_3aveValue【橋りょう・トンネル】&#10;一人当たり有形固定資産（償却資産）額">
          <a:extLst>
            <a:ext uri="{FF2B5EF4-FFF2-40B4-BE49-F238E27FC236}">
              <a16:creationId xmlns:a16="http://schemas.microsoft.com/office/drawing/2014/main" id="{6E1C82D8-5AB1-4C9C-A0D4-3EA43A9A323A}"/>
            </a:ext>
          </a:extLst>
        </xdr:cNvPr>
        <xdr:cNvSpPr txBox="1"/>
      </xdr:nvSpPr>
      <xdr:spPr>
        <a:xfrm>
          <a:off x="7516205" y="107820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62</xdr:row>
      <xdr:rowOff>147685</xdr:rowOff>
    </xdr:from>
    <xdr:ext cx="690189" cy="259045"/>
    <xdr:sp macro="" textlink="">
      <xdr:nvSpPr>
        <xdr:cNvPr id="246" name="n_4aveValue【橋りょう・トンネル】&#10;一人当たり有形固定資産（償却資産）額">
          <a:extLst>
            <a:ext uri="{FF2B5EF4-FFF2-40B4-BE49-F238E27FC236}">
              <a16:creationId xmlns:a16="http://schemas.microsoft.com/office/drawing/2014/main" id="{916D6415-D6A8-4E51-B0E3-478382CC71BF}"/>
            </a:ext>
          </a:extLst>
        </xdr:cNvPr>
        <xdr:cNvSpPr txBox="1"/>
      </xdr:nvSpPr>
      <xdr:spPr>
        <a:xfrm>
          <a:off x="6627205" y="107775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59</xdr:row>
      <xdr:rowOff>164838</xdr:rowOff>
    </xdr:from>
    <xdr:ext cx="690189" cy="259045"/>
    <xdr:sp macro="" textlink="">
      <xdr:nvSpPr>
        <xdr:cNvPr id="247" name="n_1mainValue【橋りょう・トンネル】&#10;一人当たり有形固定資産（償却資産）額">
          <a:extLst>
            <a:ext uri="{FF2B5EF4-FFF2-40B4-BE49-F238E27FC236}">
              <a16:creationId xmlns:a16="http://schemas.microsoft.com/office/drawing/2014/main" id="{A4DA428F-C7D1-4564-AF84-C61D99303730}"/>
            </a:ext>
          </a:extLst>
        </xdr:cNvPr>
        <xdr:cNvSpPr txBox="1"/>
      </xdr:nvSpPr>
      <xdr:spPr>
        <a:xfrm>
          <a:off x="9281505" y="1028038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1275</xdr:rowOff>
    </xdr:from>
    <xdr:ext cx="690189" cy="259045"/>
    <xdr:sp macro="" textlink="">
      <xdr:nvSpPr>
        <xdr:cNvPr id="248" name="n_2mainValue【橋りょう・トンネル】&#10;一人当たり有形固定資産（償却資産）額">
          <a:extLst>
            <a:ext uri="{FF2B5EF4-FFF2-40B4-BE49-F238E27FC236}">
              <a16:creationId xmlns:a16="http://schemas.microsoft.com/office/drawing/2014/main" id="{834E29AC-D8F4-4A31-82D0-35F933F27DE1}"/>
            </a:ext>
          </a:extLst>
        </xdr:cNvPr>
        <xdr:cNvSpPr txBox="1"/>
      </xdr:nvSpPr>
      <xdr:spPr>
        <a:xfrm>
          <a:off x="8405205" y="102882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60</xdr:row>
      <xdr:rowOff>5041</xdr:rowOff>
    </xdr:from>
    <xdr:ext cx="690189" cy="259045"/>
    <xdr:sp macro="" textlink="">
      <xdr:nvSpPr>
        <xdr:cNvPr id="249" name="n_3mainValue【橋りょう・トンネル】&#10;一人当たり有形固定資産（償却資産）額">
          <a:extLst>
            <a:ext uri="{FF2B5EF4-FFF2-40B4-BE49-F238E27FC236}">
              <a16:creationId xmlns:a16="http://schemas.microsoft.com/office/drawing/2014/main" id="{669EE18F-0C98-4B2C-9976-0706A2128532}"/>
            </a:ext>
          </a:extLst>
        </xdr:cNvPr>
        <xdr:cNvSpPr txBox="1"/>
      </xdr:nvSpPr>
      <xdr:spPr>
        <a:xfrm>
          <a:off x="7516205" y="102920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60</xdr:row>
      <xdr:rowOff>10821</xdr:rowOff>
    </xdr:from>
    <xdr:ext cx="690189" cy="259045"/>
    <xdr:sp macro="" textlink="">
      <xdr:nvSpPr>
        <xdr:cNvPr id="250" name="n_4mainValue【橋りょう・トンネル】&#10;一人当たり有形固定資産（償却資産）額">
          <a:extLst>
            <a:ext uri="{FF2B5EF4-FFF2-40B4-BE49-F238E27FC236}">
              <a16:creationId xmlns:a16="http://schemas.microsoft.com/office/drawing/2014/main" id="{0DAB7C0C-1F1A-45AF-BFBA-0A7AC7543BDB}"/>
            </a:ext>
          </a:extLst>
        </xdr:cNvPr>
        <xdr:cNvSpPr txBox="1"/>
      </xdr:nvSpPr>
      <xdr:spPr>
        <a:xfrm>
          <a:off x="6627205" y="1029782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1" name="正方形/長方形 250">
          <a:extLst>
            <a:ext uri="{FF2B5EF4-FFF2-40B4-BE49-F238E27FC236}">
              <a16:creationId xmlns:a16="http://schemas.microsoft.com/office/drawing/2014/main" id="{138499A4-5ACE-48AA-B912-B9DC444EE74E}"/>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2" name="正方形/長方形 251">
          <a:extLst>
            <a:ext uri="{FF2B5EF4-FFF2-40B4-BE49-F238E27FC236}">
              <a16:creationId xmlns:a16="http://schemas.microsoft.com/office/drawing/2014/main" id="{3F8A5604-15B4-41C6-8D84-FD42C3CB44BF}"/>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3" name="正方形/長方形 252">
          <a:extLst>
            <a:ext uri="{FF2B5EF4-FFF2-40B4-BE49-F238E27FC236}">
              <a16:creationId xmlns:a16="http://schemas.microsoft.com/office/drawing/2014/main" id="{5C3A9210-6803-4123-BE8F-249A08B46AF8}"/>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4" name="正方形/長方形 253">
          <a:extLst>
            <a:ext uri="{FF2B5EF4-FFF2-40B4-BE49-F238E27FC236}">
              <a16:creationId xmlns:a16="http://schemas.microsoft.com/office/drawing/2014/main" id="{16366C74-41F5-4460-8818-355E4A434BE1}"/>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5" name="正方形/長方形 254">
          <a:extLst>
            <a:ext uri="{FF2B5EF4-FFF2-40B4-BE49-F238E27FC236}">
              <a16:creationId xmlns:a16="http://schemas.microsoft.com/office/drawing/2014/main" id="{379225DE-48CA-4071-8026-69E3C2366242}"/>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6" name="正方形/長方形 255">
          <a:extLst>
            <a:ext uri="{FF2B5EF4-FFF2-40B4-BE49-F238E27FC236}">
              <a16:creationId xmlns:a16="http://schemas.microsoft.com/office/drawing/2014/main" id="{D0B5E6CD-12B9-4A89-9EFE-A51F6592862C}"/>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7" name="正方形/長方形 256">
          <a:extLst>
            <a:ext uri="{FF2B5EF4-FFF2-40B4-BE49-F238E27FC236}">
              <a16:creationId xmlns:a16="http://schemas.microsoft.com/office/drawing/2014/main" id="{10F60E0F-C913-4D89-AB49-77AB5AED7B09}"/>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8" name="正方形/長方形 257">
          <a:extLst>
            <a:ext uri="{FF2B5EF4-FFF2-40B4-BE49-F238E27FC236}">
              <a16:creationId xmlns:a16="http://schemas.microsoft.com/office/drawing/2014/main" id="{4B618A6A-5965-4206-AF39-44172E15A07E}"/>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9" name="テキスト ボックス 258">
          <a:extLst>
            <a:ext uri="{FF2B5EF4-FFF2-40B4-BE49-F238E27FC236}">
              <a16:creationId xmlns:a16="http://schemas.microsoft.com/office/drawing/2014/main" id="{3543726D-DB11-4777-B5C3-43974F62D811}"/>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0" name="直線コネクタ 259">
          <a:extLst>
            <a:ext uri="{FF2B5EF4-FFF2-40B4-BE49-F238E27FC236}">
              <a16:creationId xmlns:a16="http://schemas.microsoft.com/office/drawing/2014/main" id="{22DD1D9D-CFDB-4FC8-A1B3-F2B7565CC03D}"/>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1" name="テキスト ボックス 260">
          <a:extLst>
            <a:ext uri="{FF2B5EF4-FFF2-40B4-BE49-F238E27FC236}">
              <a16:creationId xmlns:a16="http://schemas.microsoft.com/office/drawing/2014/main" id="{4D30AF17-7BE0-4896-A40D-BE910DA53D9C}"/>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2" name="直線コネクタ 261">
          <a:extLst>
            <a:ext uri="{FF2B5EF4-FFF2-40B4-BE49-F238E27FC236}">
              <a16:creationId xmlns:a16="http://schemas.microsoft.com/office/drawing/2014/main" id="{5F3ACAB8-2B4C-4664-96A4-D2C7EEB6906B}"/>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3" name="テキスト ボックス 262">
          <a:extLst>
            <a:ext uri="{FF2B5EF4-FFF2-40B4-BE49-F238E27FC236}">
              <a16:creationId xmlns:a16="http://schemas.microsoft.com/office/drawing/2014/main" id="{8B792847-4BDB-4007-9C98-6033BAB9DEEF}"/>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4" name="直線コネクタ 263">
          <a:extLst>
            <a:ext uri="{FF2B5EF4-FFF2-40B4-BE49-F238E27FC236}">
              <a16:creationId xmlns:a16="http://schemas.microsoft.com/office/drawing/2014/main" id="{C17B2D93-49BD-47DF-B1A8-A8C8691F9E2D}"/>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5" name="テキスト ボックス 264">
          <a:extLst>
            <a:ext uri="{FF2B5EF4-FFF2-40B4-BE49-F238E27FC236}">
              <a16:creationId xmlns:a16="http://schemas.microsoft.com/office/drawing/2014/main" id="{526CD47D-E845-41FF-B786-E66C27CE9F8F}"/>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6" name="直線コネクタ 265">
          <a:extLst>
            <a:ext uri="{FF2B5EF4-FFF2-40B4-BE49-F238E27FC236}">
              <a16:creationId xmlns:a16="http://schemas.microsoft.com/office/drawing/2014/main" id="{95D7E86F-586C-416C-A130-F7B30B990DCC}"/>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7" name="テキスト ボックス 266">
          <a:extLst>
            <a:ext uri="{FF2B5EF4-FFF2-40B4-BE49-F238E27FC236}">
              <a16:creationId xmlns:a16="http://schemas.microsoft.com/office/drawing/2014/main" id="{29F381C2-213A-45F9-A985-747D3A607E0D}"/>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8" name="直線コネクタ 267">
          <a:extLst>
            <a:ext uri="{FF2B5EF4-FFF2-40B4-BE49-F238E27FC236}">
              <a16:creationId xmlns:a16="http://schemas.microsoft.com/office/drawing/2014/main" id="{814F9F0A-FDE3-4631-B1CF-A3D832F2D9B6}"/>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9" name="テキスト ボックス 268">
          <a:extLst>
            <a:ext uri="{FF2B5EF4-FFF2-40B4-BE49-F238E27FC236}">
              <a16:creationId xmlns:a16="http://schemas.microsoft.com/office/drawing/2014/main" id="{0C7D0899-1FEA-45A7-B81F-2A90F580E9E3}"/>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0" name="直線コネクタ 269">
          <a:extLst>
            <a:ext uri="{FF2B5EF4-FFF2-40B4-BE49-F238E27FC236}">
              <a16:creationId xmlns:a16="http://schemas.microsoft.com/office/drawing/2014/main" id="{DE277740-7BEB-49BC-8455-7BD57553CC43}"/>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1" name="テキスト ボックス 270">
          <a:extLst>
            <a:ext uri="{FF2B5EF4-FFF2-40B4-BE49-F238E27FC236}">
              <a16:creationId xmlns:a16="http://schemas.microsoft.com/office/drawing/2014/main" id="{BA69451D-3AF9-4479-B54D-48D8FBC14417}"/>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2" name="直線コネクタ 271">
          <a:extLst>
            <a:ext uri="{FF2B5EF4-FFF2-40B4-BE49-F238E27FC236}">
              <a16:creationId xmlns:a16="http://schemas.microsoft.com/office/drawing/2014/main" id="{D00ECAEA-486E-4B12-8DA4-060FF32736A3}"/>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3" name="テキスト ボックス 272">
          <a:extLst>
            <a:ext uri="{FF2B5EF4-FFF2-40B4-BE49-F238E27FC236}">
              <a16:creationId xmlns:a16="http://schemas.microsoft.com/office/drawing/2014/main" id="{70717BCE-882E-4AE1-8C8D-D5B82DD3713A}"/>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4" name="直線コネクタ 273">
          <a:extLst>
            <a:ext uri="{FF2B5EF4-FFF2-40B4-BE49-F238E27FC236}">
              <a16:creationId xmlns:a16="http://schemas.microsoft.com/office/drawing/2014/main" id="{0628A42B-8F89-462C-A557-E8EF2B8D9304}"/>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公営住宅】&#10;有形固定資産減価償却率グラフ枠">
          <a:extLst>
            <a:ext uri="{FF2B5EF4-FFF2-40B4-BE49-F238E27FC236}">
              <a16:creationId xmlns:a16="http://schemas.microsoft.com/office/drawing/2014/main" id="{846BA401-CD67-4849-8A50-ACDD94FC3AD1}"/>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126274</xdr:rowOff>
    </xdr:from>
    <xdr:to>
      <xdr:col>24</xdr:col>
      <xdr:colOff>62865</xdr:colOff>
      <xdr:row>86</xdr:row>
      <xdr:rowOff>168729</xdr:rowOff>
    </xdr:to>
    <xdr:cxnSp macro="">
      <xdr:nvCxnSpPr>
        <xdr:cNvPr id="276" name="直線コネクタ 275">
          <a:extLst>
            <a:ext uri="{FF2B5EF4-FFF2-40B4-BE49-F238E27FC236}">
              <a16:creationId xmlns:a16="http://schemas.microsoft.com/office/drawing/2014/main" id="{DAB7D8A7-5084-4252-9F3A-DCCBF6A360AE}"/>
            </a:ext>
          </a:extLst>
        </xdr:cNvPr>
        <xdr:cNvCxnSpPr/>
      </xdr:nvCxnSpPr>
      <xdr:spPr>
        <a:xfrm flipV="1">
          <a:off x="4634865" y="13499374"/>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77" name="【公営住宅】&#10;有形固定資産減価償却率最小値テキスト">
          <a:extLst>
            <a:ext uri="{FF2B5EF4-FFF2-40B4-BE49-F238E27FC236}">
              <a16:creationId xmlns:a16="http://schemas.microsoft.com/office/drawing/2014/main" id="{E616ABDB-5296-4762-9673-018B9803AEA4}"/>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78" name="直線コネクタ 277">
          <a:extLst>
            <a:ext uri="{FF2B5EF4-FFF2-40B4-BE49-F238E27FC236}">
              <a16:creationId xmlns:a16="http://schemas.microsoft.com/office/drawing/2014/main" id="{37ECB8F9-D648-4CE7-9FFF-2037F2D5FAE1}"/>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72951</xdr:rowOff>
    </xdr:from>
    <xdr:ext cx="405111" cy="259045"/>
    <xdr:sp macro="" textlink="">
      <xdr:nvSpPr>
        <xdr:cNvPr id="279" name="【公営住宅】&#10;有形固定資産減価償却率最大値テキスト">
          <a:extLst>
            <a:ext uri="{FF2B5EF4-FFF2-40B4-BE49-F238E27FC236}">
              <a16:creationId xmlns:a16="http://schemas.microsoft.com/office/drawing/2014/main" id="{162D8F00-8480-4214-8416-729E7BAEEE24}"/>
            </a:ext>
          </a:extLst>
        </xdr:cNvPr>
        <xdr:cNvSpPr txBox="1"/>
      </xdr:nvSpPr>
      <xdr:spPr>
        <a:xfrm>
          <a:off x="4673600" y="1327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126274</xdr:rowOff>
    </xdr:from>
    <xdr:to>
      <xdr:col>24</xdr:col>
      <xdr:colOff>152400</xdr:colOff>
      <xdr:row>78</xdr:row>
      <xdr:rowOff>126274</xdr:rowOff>
    </xdr:to>
    <xdr:cxnSp macro="">
      <xdr:nvCxnSpPr>
        <xdr:cNvPr id="280" name="直線コネクタ 279">
          <a:extLst>
            <a:ext uri="{FF2B5EF4-FFF2-40B4-BE49-F238E27FC236}">
              <a16:creationId xmlns:a16="http://schemas.microsoft.com/office/drawing/2014/main" id="{7762B665-A6DA-4463-B6E6-2031F02DDA65}"/>
            </a:ext>
          </a:extLst>
        </xdr:cNvPr>
        <xdr:cNvCxnSpPr/>
      </xdr:nvCxnSpPr>
      <xdr:spPr>
        <a:xfrm>
          <a:off x="4546600" y="1349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135545</xdr:rowOff>
    </xdr:from>
    <xdr:ext cx="405111" cy="259045"/>
    <xdr:sp macro="" textlink="">
      <xdr:nvSpPr>
        <xdr:cNvPr id="281" name="【公営住宅】&#10;有形固定資産減価償却率平均値テキスト">
          <a:extLst>
            <a:ext uri="{FF2B5EF4-FFF2-40B4-BE49-F238E27FC236}">
              <a16:creationId xmlns:a16="http://schemas.microsoft.com/office/drawing/2014/main" id="{32B69AED-EE13-490A-9695-B3BA4FFB5D9A}"/>
            </a:ext>
          </a:extLst>
        </xdr:cNvPr>
        <xdr:cNvSpPr txBox="1"/>
      </xdr:nvSpPr>
      <xdr:spPr>
        <a:xfrm>
          <a:off x="4673600" y="141944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157118</xdr:rowOff>
    </xdr:from>
    <xdr:to>
      <xdr:col>24</xdr:col>
      <xdr:colOff>114300</xdr:colOff>
      <xdr:row>83</xdr:row>
      <xdr:rowOff>87268</xdr:rowOff>
    </xdr:to>
    <xdr:sp macro="" textlink="">
      <xdr:nvSpPr>
        <xdr:cNvPr id="282" name="フローチャート: 判断 281">
          <a:extLst>
            <a:ext uri="{FF2B5EF4-FFF2-40B4-BE49-F238E27FC236}">
              <a16:creationId xmlns:a16="http://schemas.microsoft.com/office/drawing/2014/main" id="{DDA5150F-76A5-4D95-A87F-ED65EA418A14}"/>
            </a:ext>
          </a:extLst>
        </xdr:cNvPr>
        <xdr:cNvSpPr/>
      </xdr:nvSpPr>
      <xdr:spPr>
        <a:xfrm>
          <a:off x="4584700" y="14216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129358</xdr:rowOff>
    </xdr:from>
    <xdr:to>
      <xdr:col>20</xdr:col>
      <xdr:colOff>38100</xdr:colOff>
      <xdr:row>83</xdr:row>
      <xdr:rowOff>59508</xdr:rowOff>
    </xdr:to>
    <xdr:sp macro="" textlink="">
      <xdr:nvSpPr>
        <xdr:cNvPr id="283" name="フローチャート: 判断 282">
          <a:extLst>
            <a:ext uri="{FF2B5EF4-FFF2-40B4-BE49-F238E27FC236}">
              <a16:creationId xmlns:a16="http://schemas.microsoft.com/office/drawing/2014/main" id="{C9F304D7-C9E5-4D88-9379-BC0608C5877D}"/>
            </a:ext>
          </a:extLst>
        </xdr:cNvPr>
        <xdr:cNvSpPr/>
      </xdr:nvSpPr>
      <xdr:spPr>
        <a:xfrm>
          <a:off x="37465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139156</xdr:rowOff>
    </xdr:from>
    <xdr:to>
      <xdr:col>15</xdr:col>
      <xdr:colOff>101600</xdr:colOff>
      <xdr:row>83</xdr:row>
      <xdr:rowOff>69306</xdr:rowOff>
    </xdr:to>
    <xdr:sp macro="" textlink="">
      <xdr:nvSpPr>
        <xdr:cNvPr id="284" name="フローチャート: 判断 283">
          <a:extLst>
            <a:ext uri="{FF2B5EF4-FFF2-40B4-BE49-F238E27FC236}">
              <a16:creationId xmlns:a16="http://schemas.microsoft.com/office/drawing/2014/main" id="{CCCFBCB1-AD98-4E19-B306-ADE939C2ECF1}"/>
            </a:ext>
          </a:extLst>
        </xdr:cNvPr>
        <xdr:cNvSpPr/>
      </xdr:nvSpPr>
      <xdr:spPr>
        <a:xfrm>
          <a:off x="2857500" y="1419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122827</xdr:rowOff>
    </xdr:from>
    <xdr:to>
      <xdr:col>10</xdr:col>
      <xdr:colOff>165100</xdr:colOff>
      <xdr:row>83</xdr:row>
      <xdr:rowOff>52977</xdr:rowOff>
    </xdr:to>
    <xdr:sp macro="" textlink="">
      <xdr:nvSpPr>
        <xdr:cNvPr id="285" name="フローチャート: 判断 284">
          <a:extLst>
            <a:ext uri="{FF2B5EF4-FFF2-40B4-BE49-F238E27FC236}">
              <a16:creationId xmlns:a16="http://schemas.microsoft.com/office/drawing/2014/main" id="{187A02F4-F00F-4262-922D-C0284A10913E}"/>
            </a:ext>
          </a:extLst>
        </xdr:cNvPr>
        <xdr:cNvSpPr/>
      </xdr:nvSpPr>
      <xdr:spPr>
        <a:xfrm>
          <a:off x="1968500" y="1418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88537</xdr:rowOff>
    </xdr:from>
    <xdr:to>
      <xdr:col>6</xdr:col>
      <xdr:colOff>38100</xdr:colOff>
      <xdr:row>83</xdr:row>
      <xdr:rowOff>18687</xdr:rowOff>
    </xdr:to>
    <xdr:sp macro="" textlink="">
      <xdr:nvSpPr>
        <xdr:cNvPr id="286" name="フローチャート: 判断 285">
          <a:extLst>
            <a:ext uri="{FF2B5EF4-FFF2-40B4-BE49-F238E27FC236}">
              <a16:creationId xmlns:a16="http://schemas.microsoft.com/office/drawing/2014/main" id="{E3FF23E2-CC2F-49F0-B77A-0AB8B63C7D32}"/>
            </a:ext>
          </a:extLst>
        </xdr:cNvPr>
        <xdr:cNvSpPr/>
      </xdr:nvSpPr>
      <xdr:spPr>
        <a:xfrm>
          <a:off x="1079500" y="1414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288F3B92-7670-44E6-884D-D322BD69C5BF}"/>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45FE9BCA-F49B-459A-BB88-D198EF6AACA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63A93AF8-E464-4D75-A8A9-F8A1D1E40A21}"/>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8E6692E9-2E0C-4E39-9986-370D7C58D944}"/>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C4660C2D-315F-4390-8BD4-79A208DDF6FF}"/>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153851</xdr:rowOff>
    </xdr:from>
    <xdr:to>
      <xdr:col>20</xdr:col>
      <xdr:colOff>38100</xdr:colOff>
      <xdr:row>86</xdr:row>
      <xdr:rowOff>84001</xdr:rowOff>
    </xdr:to>
    <xdr:sp macro="" textlink="">
      <xdr:nvSpPr>
        <xdr:cNvPr id="292" name="楕円 291">
          <a:extLst>
            <a:ext uri="{FF2B5EF4-FFF2-40B4-BE49-F238E27FC236}">
              <a16:creationId xmlns:a16="http://schemas.microsoft.com/office/drawing/2014/main" id="{06197345-8A84-4076-8314-312F7F00F037}"/>
            </a:ext>
          </a:extLst>
        </xdr:cNvPr>
        <xdr:cNvSpPr/>
      </xdr:nvSpPr>
      <xdr:spPr>
        <a:xfrm>
          <a:off x="3746500" y="1472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85</xdr:row>
      <xdr:rowOff>139156</xdr:rowOff>
    </xdr:from>
    <xdr:to>
      <xdr:col>15</xdr:col>
      <xdr:colOff>101600</xdr:colOff>
      <xdr:row>86</xdr:row>
      <xdr:rowOff>69306</xdr:rowOff>
    </xdr:to>
    <xdr:sp macro="" textlink="">
      <xdr:nvSpPr>
        <xdr:cNvPr id="293" name="楕円 292">
          <a:extLst>
            <a:ext uri="{FF2B5EF4-FFF2-40B4-BE49-F238E27FC236}">
              <a16:creationId xmlns:a16="http://schemas.microsoft.com/office/drawing/2014/main" id="{F0AA46D5-DED4-4295-ABCE-56C0DBDDC54D}"/>
            </a:ext>
          </a:extLst>
        </xdr:cNvPr>
        <xdr:cNvSpPr/>
      </xdr:nvSpPr>
      <xdr:spPr>
        <a:xfrm>
          <a:off x="2857500" y="1471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18506</xdr:rowOff>
    </xdr:from>
    <xdr:to>
      <xdr:col>19</xdr:col>
      <xdr:colOff>177800</xdr:colOff>
      <xdr:row>86</xdr:row>
      <xdr:rowOff>33201</xdr:rowOff>
    </xdr:to>
    <xdr:cxnSp macro="">
      <xdr:nvCxnSpPr>
        <xdr:cNvPr id="294" name="直線コネクタ 293">
          <a:extLst>
            <a:ext uri="{FF2B5EF4-FFF2-40B4-BE49-F238E27FC236}">
              <a16:creationId xmlns:a16="http://schemas.microsoft.com/office/drawing/2014/main" id="{41DB46D7-DDC0-4C4D-832D-06ED591CA051}"/>
            </a:ext>
          </a:extLst>
        </xdr:cNvPr>
        <xdr:cNvCxnSpPr/>
      </xdr:nvCxnSpPr>
      <xdr:spPr>
        <a:xfrm>
          <a:off x="2908300" y="14763206"/>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122827</xdr:rowOff>
    </xdr:from>
    <xdr:to>
      <xdr:col>10</xdr:col>
      <xdr:colOff>165100</xdr:colOff>
      <xdr:row>86</xdr:row>
      <xdr:rowOff>52977</xdr:rowOff>
    </xdr:to>
    <xdr:sp macro="" textlink="">
      <xdr:nvSpPr>
        <xdr:cNvPr id="295" name="楕円 294">
          <a:extLst>
            <a:ext uri="{FF2B5EF4-FFF2-40B4-BE49-F238E27FC236}">
              <a16:creationId xmlns:a16="http://schemas.microsoft.com/office/drawing/2014/main" id="{BA21E23D-01C6-4BF1-AD68-C09763DB68BF}"/>
            </a:ext>
          </a:extLst>
        </xdr:cNvPr>
        <xdr:cNvSpPr/>
      </xdr:nvSpPr>
      <xdr:spPr>
        <a:xfrm>
          <a:off x="1968500" y="1469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2177</xdr:rowOff>
    </xdr:from>
    <xdr:to>
      <xdr:col>15</xdr:col>
      <xdr:colOff>50800</xdr:colOff>
      <xdr:row>86</xdr:row>
      <xdr:rowOff>18506</xdr:rowOff>
    </xdr:to>
    <xdr:cxnSp macro="">
      <xdr:nvCxnSpPr>
        <xdr:cNvPr id="296" name="直線コネクタ 295">
          <a:extLst>
            <a:ext uri="{FF2B5EF4-FFF2-40B4-BE49-F238E27FC236}">
              <a16:creationId xmlns:a16="http://schemas.microsoft.com/office/drawing/2014/main" id="{7375559D-75DD-47D4-A50C-22D9AB004E38}"/>
            </a:ext>
          </a:extLst>
        </xdr:cNvPr>
        <xdr:cNvCxnSpPr/>
      </xdr:nvCxnSpPr>
      <xdr:spPr>
        <a:xfrm>
          <a:off x="2019300" y="1474687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99968</xdr:rowOff>
    </xdr:from>
    <xdr:to>
      <xdr:col>6</xdr:col>
      <xdr:colOff>38100</xdr:colOff>
      <xdr:row>86</xdr:row>
      <xdr:rowOff>30118</xdr:rowOff>
    </xdr:to>
    <xdr:sp macro="" textlink="">
      <xdr:nvSpPr>
        <xdr:cNvPr id="297" name="楕円 296">
          <a:extLst>
            <a:ext uri="{FF2B5EF4-FFF2-40B4-BE49-F238E27FC236}">
              <a16:creationId xmlns:a16="http://schemas.microsoft.com/office/drawing/2014/main" id="{7927CB04-0B4F-46F7-8E82-37C5917396CA}"/>
            </a:ext>
          </a:extLst>
        </xdr:cNvPr>
        <xdr:cNvSpPr/>
      </xdr:nvSpPr>
      <xdr:spPr>
        <a:xfrm>
          <a:off x="1079500" y="1467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150768</xdr:rowOff>
    </xdr:from>
    <xdr:to>
      <xdr:col>10</xdr:col>
      <xdr:colOff>114300</xdr:colOff>
      <xdr:row>86</xdr:row>
      <xdr:rowOff>2177</xdr:rowOff>
    </xdr:to>
    <xdr:cxnSp macro="">
      <xdr:nvCxnSpPr>
        <xdr:cNvPr id="298" name="直線コネクタ 297">
          <a:extLst>
            <a:ext uri="{FF2B5EF4-FFF2-40B4-BE49-F238E27FC236}">
              <a16:creationId xmlns:a16="http://schemas.microsoft.com/office/drawing/2014/main" id="{A78B4C6F-9B3A-4CC0-86AE-AE9B3508B133}"/>
            </a:ext>
          </a:extLst>
        </xdr:cNvPr>
        <xdr:cNvCxnSpPr/>
      </xdr:nvCxnSpPr>
      <xdr:spPr>
        <a:xfrm>
          <a:off x="1130300" y="14724018"/>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76035</xdr:rowOff>
    </xdr:from>
    <xdr:ext cx="405111" cy="259045"/>
    <xdr:sp macro="" textlink="">
      <xdr:nvSpPr>
        <xdr:cNvPr id="299" name="n_1aveValue【公営住宅】&#10;有形固定資産減価償却率">
          <a:extLst>
            <a:ext uri="{FF2B5EF4-FFF2-40B4-BE49-F238E27FC236}">
              <a16:creationId xmlns:a16="http://schemas.microsoft.com/office/drawing/2014/main" id="{84B2D0AB-C77F-48CF-B580-503579EF60CF}"/>
            </a:ext>
          </a:extLst>
        </xdr:cNvPr>
        <xdr:cNvSpPr txBox="1"/>
      </xdr:nvSpPr>
      <xdr:spPr>
        <a:xfrm>
          <a:off x="3582044" y="1396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85833</xdr:rowOff>
    </xdr:from>
    <xdr:ext cx="405111" cy="259045"/>
    <xdr:sp macro="" textlink="">
      <xdr:nvSpPr>
        <xdr:cNvPr id="300" name="n_2aveValue【公営住宅】&#10;有形固定資産減価償却率">
          <a:extLst>
            <a:ext uri="{FF2B5EF4-FFF2-40B4-BE49-F238E27FC236}">
              <a16:creationId xmlns:a16="http://schemas.microsoft.com/office/drawing/2014/main" id="{B042DFD3-CF19-4E91-B71D-6B880445533D}"/>
            </a:ext>
          </a:extLst>
        </xdr:cNvPr>
        <xdr:cNvSpPr txBox="1"/>
      </xdr:nvSpPr>
      <xdr:spPr>
        <a:xfrm>
          <a:off x="2705744" y="1397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69504</xdr:rowOff>
    </xdr:from>
    <xdr:ext cx="405111" cy="259045"/>
    <xdr:sp macro="" textlink="">
      <xdr:nvSpPr>
        <xdr:cNvPr id="301" name="n_3aveValue【公営住宅】&#10;有形固定資産減価償却率">
          <a:extLst>
            <a:ext uri="{FF2B5EF4-FFF2-40B4-BE49-F238E27FC236}">
              <a16:creationId xmlns:a16="http://schemas.microsoft.com/office/drawing/2014/main" id="{C6C1EE14-C92B-463E-A02E-C9A02238FBA0}"/>
            </a:ext>
          </a:extLst>
        </xdr:cNvPr>
        <xdr:cNvSpPr txBox="1"/>
      </xdr:nvSpPr>
      <xdr:spPr>
        <a:xfrm>
          <a:off x="1816744" y="1395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35214</xdr:rowOff>
    </xdr:from>
    <xdr:ext cx="405111" cy="259045"/>
    <xdr:sp macro="" textlink="">
      <xdr:nvSpPr>
        <xdr:cNvPr id="302" name="n_4aveValue【公営住宅】&#10;有形固定資産減価償却率">
          <a:extLst>
            <a:ext uri="{FF2B5EF4-FFF2-40B4-BE49-F238E27FC236}">
              <a16:creationId xmlns:a16="http://schemas.microsoft.com/office/drawing/2014/main" id="{C61D049A-EA19-4B80-B1D5-775A12A496E5}"/>
            </a:ext>
          </a:extLst>
        </xdr:cNvPr>
        <xdr:cNvSpPr txBox="1"/>
      </xdr:nvSpPr>
      <xdr:spPr>
        <a:xfrm>
          <a:off x="927744" y="1392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75128</xdr:rowOff>
    </xdr:from>
    <xdr:ext cx="405111" cy="259045"/>
    <xdr:sp macro="" textlink="">
      <xdr:nvSpPr>
        <xdr:cNvPr id="303" name="n_1mainValue【公営住宅】&#10;有形固定資産減価償却率">
          <a:extLst>
            <a:ext uri="{FF2B5EF4-FFF2-40B4-BE49-F238E27FC236}">
              <a16:creationId xmlns:a16="http://schemas.microsoft.com/office/drawing/2014/main" id="{775DE2AC-17A7-4C38-B335-BCBA4BCC01CC}"/>
            </a:ext>
          </a:extLst>
        </xdr:cNvPr>
        <xdr:cNvSpPr txBox="1"/>
      </xdr:nvSpPr>
      <xdr:spPr>
        <a:xfrm>
          <a:off x="3582044" y="14819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60433</xdr:rowOff>
    </xdr:from>
    <xdr:ext cx="405111" cy="259045"/>
    <xdr:sp macro="" textlink="">
      <xdr:nvSpPr>
        <xdr:cNvPr id="304" name="n_2mainValue【公営住宅】&#10;有形固定資産減価償却率">
          <a:extLst>
            <a:ext uri="{FF2B5EF4-FFF2-40B4-BE49-F238E27FC236}">
              <a16:creationId xmlns:a16="http://schemas.microsoft.com/office/drawing/2014/main" id="{E4A598C7-67EB-4659-BEB4-6668007A752A}"/>
            </a:ext>
          </a:extLst>
        </xdr:cNvPr>
        <xdr:cNvSpPr txBox="1"/>
      </xdr:nvSpPr>
      <xdr:spPr>
        <a:xfrm>
          <a:off x="2705744" y="14805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44104</xdr:rowOff>
    </xdr:from>
    <xdr:ext cx="405111" cy="259045"/>
    <xdr:sp macro="" textlink="">
      <xdr:nvSpPr>
        <xdr:cNvPr id="305" name="n_3mainValue【公営住宅】&#10;有形固定資産減価償却率">
          <a:extLst>
            <a:ext uri="{FF2B5EF4-FFF2-40B4-BE49-F238E27FC236}">
              <a16:creationId xmlns:a16="http://schemas.microsoft.com/office/drawing/2014/main" id="{FFA65A42-F23F-4AF4-AB0C-0DA4CE36742F}"/>
            </a:ext>
          </a:extLst>
        </xdr:cNvPr>
        <xdr:cNvSpPr txBox="1"/>
      </xdr:nvSpPr>
      <xdr:spPr>
        <a:xfrm>
          <a:off x="1816744" y="14788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21245</xdr:rowOff>
    </xdr:from>
    <xdr:ext cx="405111" cy="259045"/>
    <xdr:sp macro="" textlink="">
      <xdr:nvSpPr>
        <xdr:cNvPr id="306" name="n_4mainValue【公営住宅】&#10;有形固定資産減価償却率">
          <a:extLst>
            <a:ext uri="{FF2B5EF4-FFF2-40B4-BE49-F238E27FC236}">
              <a16:creationId xmlns:a16="http://schemas.microsoft.com/office/drawing/2014/main" id="{4B09479B-2ECE-4ED9-A99E-5ADE4B4D6C1E}"/>
            </a:ext>
          </a:extLst>
        </xdr:cNvPr>
        <xdr:cNvSpPr txBox="1"/>
      </xdr:nvSpPr>
      <xdr:spPr>
        <a:xfrm>
          <a:off x="927744" y="14765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7" name="正方形/長方形 306">
          <a:extLst>
            <a:ext uri="{FF2B5EF4-FFF2-40B4-BE49-F238E27FC236}">
              <a16:creationId xmlns:a16="http://schemas.microsoft.com/office/drawing/2014/main" id="{A7F58182-5BBE-4762-9A98-A3240D765C01}"/>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8" name="正方形/長方形 307">
          <a:extLst>
            <a:ext uri="{FF2B5EF4-FFF2-40B4-BE49-F238E27FC236}">
              <a16:creationId xmlns:a16="http://schemas.microsoft.com/office/drawing/2014/main" id="{8EECB470-EDCF-4512-A4FF-2D5A544DD894}"/>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9" name="正方形/長方形 308">
          <a:extLst>
            <a:ext uri="{FF2B5EF4-FFF2-40B4-BE49-F238E27FC236}">
              <a16:creationId xmlns:a16="http://schemas.microsoft.com/office/drawing/2014/main" id="{C8893BC9-D3E5-4999-9F2B-9D0232A27134}"/>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0" name="正方形/長方形 309">
          <a:extLst>
            <a:ext uri="{FF2B5EF4-FFF2-40B4-BE49-F238E27FC236}">
              <a16:creationId xmlns:a16="http://schemas.microsoft.com/office/drawing/2014/main" id="{87CBA49B-3BDC-4484-BFB5-ECA8E0BD74A7}"/>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1" name="正方形/長方形 310">
          <a:extLst>
            <a:ext uri="{FF2B5EF4-FFF2-40B4-BE49-F238E27FC236}">
              <a16:creationId xmlns:a16="http://schemas.microsoft.com/office/drawing/2014/main" id="{5383C8AF-EDE8-4DC7-B210-F9EC40FB273F}"/>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2" name="正方形/長方形 311">
          <a:extLst>
            <a:ext uri="{FF2B5EF4-FFF2-40B4-BE49-F238E27FC236}">
              <a16:creationId xmlns:a16="http://schemas.microsoft.com/office/drawing/2014/main" id="{120A56AE-DFA8-4639-93C2-71F519B65636}"/>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3" name="正方形/長方形 312">
          <a:extLst>
            <a:ext uri="{FF2B5EF4-FFF2-40B4-BE49-F238E27FC236}">
              <a16:creationId xmlns:a16="http://schemas.microsoft.com/office/drawing/2014/main" id="{7C3CF353-2AD0-4983-82A1-426BDBE18A44}"/>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4" name="正方形/長方形 313">
          <a:extLst>
            <a:ext uri="{FF2B5EF4-FFF2-40B4-BE49-F238E27FC236}">
              <a16:creationId xmlns:a16="http://schemas.microsoft.com/office/drawing/2014/main" id="{D3EA8014-8F4B-42EE-AF91-1DEC68E5CA1C}"/>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5" name="テキスト ボックス 314">
          <a:extLst>
            <a:ext uri="{FF2B5EF4-FFF2-40B4-BE49-F238E27FC236}">
              <a16:creationId xmlns:a16="http://schemas.microsoft.com/office/drawing/2014/main" id="{FF914B8C-F00A-4AE2-ABDA-DA3D64EC86D2}"/>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6" name="直線コネクタ 315">
          <a:extLst>
            <a:ext uri="{FF2B5EF4-FFF2-40B4-BE49-F238E27FC236}">
              <a16:creationId xmlns:a16="http://schemas.microsoft.com/office/drawing/2014/main" id="{47BBD4E7-E1A9-4089-AD33-6005ACF94055}"/>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7" name="直線コネクタ 316">
          <a:extLst>
            <a:ext uri="{FF2B5EF4-FFF2-40B4-BE49-F238E27FC236}">
              <a16:creationId xmlns:a16="http://schemas.microsoft.com/office/drawing/2014/main" id="{370DB2C4-8B57-4420-BB72-E9CBAD6E57E8}"/>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8" name="テキスト ボックス 317">
          <a:extLst>
            <a:ext uri="{FF2B5EF4-FFF2-40B4-BE49-F238E27FC236}">
              <a16:creationId xmlns:a16="http://schemas.microsoft.com/office/drawing/2014/main" id="{7E75A266-07DE-4008-87B1-734BD5DC259E}"/>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9" name="直線コネクタ 318">
          <a:extLst>
            <a:ext uri="{FF2B5EF4-FFF2-40B4-BE49-F238E27FC236}">
              <a16:creationId xmlns:a16="http://schemas.microsoft.com/office/drawing/2014/main" id="{EC3DC7D1-7FED-4359-8831-AE6D97D59822}"/>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20" name="テキスト ボックス 319">
          <a:extLst>
            <a:ext uri="{FF2B5EF4-FFF2-40B4-BE49-F238E27FC236}">
              <a16:creationId xmlns:a16="http://schemas.microsoft.com/office/drawing/2014/main" id="{BEE8780B-7352-4248-9065-50EF382184C9}"/>
            </a:ext>
          </a:extLst>
        </xdr:cNvPr>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1" name="直線コネクタ 320">
          <a:extLst>
            <a:ext uri="{FF2B5EF4-FFF2-40B4-BE49-F238E27FC236}">
              <a16:creationId xmlns:a16="http://schemas.microsoft.com/office/drawing/2014/main" id="{7C5881FF-BBC0-4128-A105-3B22FFAAF0B7}"/>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22" name="テキスト ボックス 321">
          <a:extLst>
            <a:ext uri="{FF2B5EF4-FFF2-40B4-BE49-F238E27FC236}">
              <a16:creationId xmlns:a16="http://schemas.microsoft.com/office/drawing/2014/main" id="{C3685CD8-8C78-45F7-88A0-9DED65A19E7B}"/>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3" name="直線コネクタ 322">
          <a:extLst>
            <a:ext uri="{FF2B5EF4-FFF2-40B4-BE49-F238E27FC236}">
              <a16:creationId xmlns:a16="http://schemas.microsoft.com/office/drawing/2014/main" id="{39547C52-33E3-440B-86EC-2FECBB61D2BA}"/>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24" name="テキスト ボックス 323">
          <a:extLst>
            <a:ext uri="{FF2B5EF4-FFF2-40B4-BE49-F238E27FC236}">
              <a16:creationId xmlns:a16="http://schemas.microsoft.com/office/drawing/2014/main" id="{28DA0F63-7565-44A1-817B-C8DD66ED106A}"/>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5" name="直線コネクタ 324">
          <a:extLst>
            <a:ext uri="{FF2B5EF4-FFF2-40B4-BE49-F238E27FC236}">
              <a16:creationId xmlns:a16="http://schemas.microsoft.com/office/drawing/2014/main" id="{6F145581-0849-4B51-ABBB-1E584255211C}"/>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26" name="テキスト ボックス 325">
          <a:extLst>
            <a:ext uri="{FF2B5EF4-FFF2-40B4-BE49-F238E27FC236}">
              <a16:creationId xmlns:a16="http://schemas.microsoft.com/office/drawing/2014/main" id="{599572BB-ABB7-40B0-AEE9-B4D5B65A853A}"/>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7" name="直線コネクタ 326">
          <a:extLst>
            <a:ext uri="{FF2B5EF4-FFF2-40B4-BE49-F238E27FC236}">
              <a16:creationId xmlns:a16="http://schemas.microsoft.com/office/drawing/2014/main" id="{C97CF880-4398-4B33-8D9F-F26B7532C505}"/>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8" name="テキスト ボックス 327">
          <a:extLst>
            <a:ext uri="{FF2B5EF4-FFF2-40B4-BE49-F238E27FC236}">
              <a16:creationId xmlns:a16="http://schemas.microsoft.com/office/drawing/2014/main" id="{E663C9BE-3AB4-4233-A7B5-6C02831EB297}"/>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9" name="【公営住宅】&#10;一人当たり面積グラフ枠">
          <a:extLst>
            <a:ext uri="{FF2B5EF4-FFF2-40B4-BE49-F238E27FC236}">
              <a16:creationId xmlns:a16="http://schemas.microsoft.com/office/drawing/2014/main" id="{2C239D92-10B5-40A5-B7B6-C29D548FB3CC}"/>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132131</xdr:rowOff>
    </xdr:from>
    <xdr:to>
      <xdr:col>54</xdr:col>
      <xdr:colOff>189865</xdr:colOff>
      <xdr:row>86</xdr:row>
      <xdr:rowOff>109499</xdr:rowOff>
    </xdr:to>
    <xdr:cxnSp macro="">
      <xdr:nvCxnSpPr>
        <xdr:cNvPr id="330" name="直線コネクタ 329">
          <a:extLst>
            <a:ext uri="{FF2B5EF4-FFF2-40B4-BE49-F238E27FC236}">
              <a16:creationId xmlns:a16="http://schemas.microsoft.com/office/drawing/2014/main" id="{484B34E1-13BF-4808-8217-BB1DD459E858}"/>
            </a:ext>
          </a:extLst>
        </xdr:cNvPr>
        <xdr:cNvCxnSpPr/>
      </xdr:nvCxnSpPr>
      <xdr:spPr>
        <a:xfrm flipV="1">
          <a:off x="10476865" y="13333781"/>
          <a:ext cx="0" cy="152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113326</xdr:rowOff>
    </xdr:from>
    <xdr:ext cx="469744" cy="259045"/>
    <xdr:sp macro="" textlink="">
      <xdr:nvSpPr>
        <xdr:cNvPr id="331" name="【公営住宅】&#10;一人当たり面積最小値テキスト">
          <a:extLst>
            <a:ext uri="{FF2B5EF4-FFF2-40B4-BE49-F238E27FC236}">
              <a16:creationId xmlns:a16="http://schemas.microsoft.com/office/drawing/2014/main" id="{CD9913E2-189D-4BC8-B8A4-35F37D0BB9A6}"/>
            </a:ext>
          </a:extLst>
        </xdr:cNvPr>
        <xdr:cNvSpPr txBox="1"/>
      </xdr:nvSpPr>
      <xdr:spPr>
        <a:xfrm>
          <a:off x="10515600" y="14858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109499</xdr:rowOff>
    </xdr:from>
    <xdr:to>
      <xdr:col>55</xdr:col>
      <xdr:colOff>88900</xdr:colOff>
      <xdr:row>86</xdr:row>
      <xdr:rowOff>109499</xdr:rowOff>
    </xdr:to>
    <xdr:cxnSp macro="">
      <xdr:nvCxnSpPr>
        <xdr:cNvPr id="332" name="直線コネクタ 331">
          <a:extLst>
            <a:ext uri="{FF2B5EF4-FFF2-40B4-BE49-F238E27FC236}">
              <a16:creationId xmlns:a16="http://schemas.microsoft.com/office/drawing/2014/main" id="{F8C6F94E-C79C-4454-8C3C-DFD7B5C216B3}"/>
            </a:ext>
          </a:extLst>
        </xdr:cNvPr>
        <xdr:cNvCxnSpPr/>
      </xdr:nvCxnSpPr>
      <xdr:spPr>
        <a:xfrm>
          <a:off x="10388600" y="14854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78808</xdr:rowOff>
    </xdr:from>
    <xdr:ext cx="534377" cy="259045"/>
    <xdr:sp macro="" textlink="">
      <xdr:nvSpPr>
        <xdr:cNvPr id="333" name="【公営住宅】&#10;一人当たり面積最大値テキスト">
          <a:extLst>
            <a:ext uri="{FF2B5EF4-FFF2-40B4-BE49-F238E27FC236}">
              <a16:creationId xmlns:a16="http://schemas.microsoft.com/office/drawing/2014/main" id="{D4B16206-30FB-4B49-A020-CA9F65A51BE5}"/>
            </a:ext>
          </a:extLst>
        </xdr:cNvPr>
        <xdr:cNvSpPr txBox="1"/>
      </xdr:nvSpPr>
      <xdr:spPr>
        <a:xfrm>
          <a:off x="10515600" y="1310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132131</xdr:rowOff>
    </xdr:from>
    <xdr:to>
      <xdr:col>55</xdr:col>
      <xdr:colOff>88900</xdr:colOff>
      <xdr:row>77</xdr:row>
      <xdr:rowOff>132131</xdr:rowOff>
    </xdr:to>
    <xdr:cxnSp macro="">
      <xdr:nvCxnSpPr>
        <xdr:cNvPr id="334" name="直線コネクタ 333">
          <a:extLst>
            <a:ext uri="{FF2B5EF4-FFF2-40B4-BE49-F238E27FC236}">
              <a16:creationId xmlns:a16="http://schemas.microsoft.com/office/drawing/2014/main" id="{C159FBBF-089F-411E-8CEF-CF82120DB9CE}"/>
            </a:ext>
          </a:extLst>
        </xdr:cNvPr>
        <xdr:cNvCxnSpPr/>
      </xdr:nvCxnSpPr>
      <xdr:spPr>
        <a:xfrm>
          <a:off x="10388600" y="1333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31030</xdr:rowOff>
    </xdr:from>
    <xdr:ext cx="469744" cy="259045"/>
    <xdr:sp macro="" textlink="">
      <xdr:nvSpPr>
        <xdr:cNvPr id="335" name="【公営住宅】&#10;一人当たり面積平均値テキスト">
          <a:extLst>
            <a:ext uri="{FF2B5EF4-FFF2-40B4-BE49-F238E27FC236}">
              <a16:creationId xmlns:a16="http://schemas.microsoft.com/office/drawing/2014/main" id="{1E521A22-FC8D-4918-9AB2-1E8AF54C8E29}"/>
            </a:ext>
          </a:extLst>
        </xdr:cNvPr>
        <xdr:cNvSpPr txBox="1"/>
      </xdr:nvSpPr>
      <xdr:spPr>
        <a:xfrm>
          <a:off x="10515600" y="146042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52603</xdr:rowOff>
    </xdr:from>
    <xdr:to>
      <xdr:col>55</xdr:col>
      <xdr:colOff>50800</xdr:colOff>
      <xdr:row>85</xdr:row>
      <xdr:rowOff>154203</xdr:rowOff>
    </xdr:to>
    <xdr:sp macro="" textlink="">
      <xdr:nvSpPr>
        <xdr:cNvPr id="336" name="フローチャート: 判断 335">
          <a:extLst>
            <a:ext uri="{FF2B5EF4-FFF2-40B4-BE49-F238E27FC236}">
              <a16:creationId xmlns:a16="http://schemas.microsoft.com/office/drawing/2014/main" id="{C3EBC0C6-53EB-416C-8893-C37B6FE3880E}"/>
            </a:ext>
          </a:extLst>
        </xdr:cNvPr>
        <xdr:cNvSpPr/>
      </xdr:nvSpPr>
      <xdr:spPr>
        <a:xfrm>
          <a:off x="10426700" y="14625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53175</xdr:rowOff>
    </xdr:from>
    <xdr:to>
      <xdr:col>50</xdr:col>
      <xdr:colOff>165100</xdr:colOff>
      <xdr:row>85</xdr:row>
      <xdr:rowOff>154775</xdr:rowOff>
    </xdr:to>
    <xdr:sp macro="" textlink="">
      <xdr:nvSpPr>
        <xdr:cNvPr id="337" name="フローチャート: 判断 336">
          <a:extLst>
            <a:ext uri="{FF2B5EF4-FFF2-40B4-BE49-F238E27FC236}">
              <a16:creationId xmlns:a16="http://schemas.microsoft.com/office/drawing/2014/main" id="{95A2D199-50BE-4344-AECC-BAFA46EF37C3}"/>
            </a:ext>
          </a:extLst>
        </xdr:cNvPr>
        <xdr:cNvSpPr/>
      </xdr:nvSpPr>
      <xdr:spPr>
        <a:xfrm>
          <a:off x="9588500" y="14626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62891</xdr:rowOff>
    </xdr:from>
    <xdr:to>
      <xdr:col>46</xdr:col>
      <xdr:colOff>38100</xdr:colOff>
      <xdr:row>85</xdr:row>
      <xdr:rowOff>164491</xdr:rowOff>
    </xdr:to>
    <xdr:sp macro="" textlink="">
      <xdr:nvSpPr>
        <xdr:cNvPr id="338" name="フローチャート: 判断 337">
          <a:extLst>
            <a:ext uri="{FF2B5EF4-FFF2-40B4-BE49-F238E27FC236}">
              <a16:creationId xmlns:a16="http://schemas.microsoft.com/office/drawing/2014/main" id="{54486E36-543B-4378-8F6E-F0DDFA2A3FEB}"/>
            </a:ext>
          </a:extLst>
        </xdr:cNvPr>
        <xdr:cNvSpPr/>
      </xdr:nvSpPr>
      <xdr:spPr>
        <a:xfrm>
          <a:off x="8699500" y="1463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61404</xdr:rowOff>
    </xdr:from>
    <xdr:to>
      <xdr:col>41</xdr:col>
      <xdr:colOff>101600</xdr:colOff>
      <xdr:row>85</xdr:row>
      <xdr:rowOff>163004</xdr:rowOff>
    </xdr:to>
    <xdr:sp macro="" textlink="">
      <xdr:nvSpPr>
        <xdr:cNvPr id="339" name="フローチャート: 判断 338">
          <a:extLst>
            <a:ext uri="{FF2B5EF4-FFF2-40B4-BE49-F238E27FC236}">
              <a16:creationId xmlns:a16="http://schemas.microsoft.com/office/drawing/2014/main" id="{A99336FE-4B17-43FC-A86E-204FD0826A02}"/>
            </a:ext>
          </a:extLst>
        </xdr:cNvPr>
        <xdr:cNvSpPr/>
      </xdr:nvSpPr>
      <xdr:spPr>
        <a:xfrm>
          <a:off x="7810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63728</xdr:rowOff>
    </xdr:from>
    <xdr:to>
      <xdr:col>36</xdr:col>
      <xdr:colOff>165100</xdr:colOff>
      <xdr:row>85</xdr:row>
      <xdr:rowOff>165328</xdr:rowOff>
    </xdr:to>
    <xdr:sp macro="" textlink="">
      <xdr:nvSpPr>
        <xdr:cNvPr id="340" name="フローチャート: 判断 339">
          <a:extLst>
            <a:ext uri="{FF2B5EF4-FFF2-40B4-BE49-F238E27FC236}">
              <a16:creationId xmlns:a16="http://schemas.microsoft.com/office/drawing/2014/main" id="{00E94BB2-00DA-42D7-9ACA-E536D2FC7997}"/>
            </a:ext>
          </a:extLst>
        </xdr:cNvPr>
        <xdr:cNvSpPr/>
      </xdr:nvSpPr>
      <xdr:spPr>
        <a:xfrm>
          <a:off x="6921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1" name="テキスト ボックス 340">
          <a:extLst>
            <a:ext uri="{FF2B5EF4-FFF2-40B4-BE49-F238E27FC236}">
              <a16:creationId xmlns:a16="http://schemas.microsoft.com/office/drawing/2014/main" id="{2583B62C-F3AB-4ED6-85B5-CF98857A01B3}"/>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id="{F8AA99E4-DC80-4D27-B2BB-BDB22D124D78}"/>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965D0DF2-B658-4108-9382-833B63336E03}"/>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C966D4A5-51F5-439E-9B0B-92CB270A0352}"/>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7BC4CC4D-FCE9-4A57-A1FD-25F5F388B30D}"/>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149186</xdr:rowOff>
    </xdr:from>
    <xdr:to>
      <xdr:col>50</xdr:col>
      <xdr:colOff>165100</xdr:colOff>
      <xdr:row>86</xdr:row>
      <xdr:rowOff>79336</xdr:rowOff>
    </xdr:to>
    <xdr:sp macro="" textlink="">
      <xdr:nvSpPr>
        <xdr:cNvPr id="346" name="楕円 345">
          <a:extLst>
            <a:ext uri="{FF2B5EF4-FFF2-40B4-BE49-F238E27FC236}">
              <a16:creationId xmlns:a16="http://schemas.microsoft.com/office/drawing/2014/main" id="{99C8D12C-BBD2-4061-AF21-EF4C49D55B2A}"/>
            </a:ext>
          </a:extLst>
        </xdr:cNvPr>
        <xdr:cNvSpPr/>
      </xdr:nvSpPr>
      <xdr:spPr>
        <a:xfrm>
          <a:off x="9588500" y="1472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148082</xdr:rowOff>
    </xdr:from>
    <xdr:to>
      <xdr:col>46</xdr:col>
      <xdr:colOff>38100</xdr:colOff>
      <xdr:row>86</xdr:row>
      <xdr:rowOff>78232</xdr:rowOff>
    </xdr:to>
    <xdr:sp macro="" textlink="">
      <xdr:nvSpPr>
        <xdr:cNvPr id="347" name="楕円 346">
          <a:extLst>
            <a:ext uri="{FF2B5EF4-FFF2-40B4-BE49-F238E27FC236}">
              <a16:creationId xmlns:a16="http://schemas.microsoft.com/office/drawing/2014/main" id="{542AA020-435A-4015-AAE6-1BF3F30019AC}"/>
            </a:ext>
          </a:extLst>
        </xdr:cNvPr>
        <xdr:cNvSpPr/>
      </xdr:nvSpPr>
      <xdr:spPr>
        <a:xfrm>
          <a:off x="8699500" y="14721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27432</xdr:rowOff>
    </xdr:from>
    <xdr:to>
      <xdr:col>50</xdr:col>
      <xdr:colOff>114300</xdr:colOff>
      <xdr:row>86</xdr:row>
      <xdr:rowOff>28536</xdr:rowOff>
    </xdr:to>
    <xdr:cxnSp macro="">
      <xdr:nvCxnSpPr>
        <xdr:cNvPr id="348" name="直線コネクタ 347">
          <a:extLst>
            <a:ext uri="{FF2B5EF4-FFF2-40B4-BE49-F238E27FC236}">
              <a16:creationId xmlns:a16="http://schemas.microsoft.com/office/drawing/2014/main" id="{4EED32A1-0B7F-4301-B363-565D1E569D82}"/>
            </a:ext>
          </a:extLst>
        </xdr:cNvPr>
        <xdr:cNvCxnSpPr/>
      </xdr:nvCxnSpPr>
      <xdr:spPr>
        <a:xfrm>
          <a:off x="8750300" y="14772132"/>
          <a:ext cx="889000" cy="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143890</xdr:rowOff>
    </xdr:from>
    <xdr:to>
      <xdr:col>41</xdr:col>
      <xdr:colOff>101600</xdr:colOff>
      <xdr:row>86</xdr:row>
      <xdr:rowOff>74040</xdr:rowOff>
    </xdr:to>
    <xdr:sp macro="" textlink="">
      <xdr:nvSpPr>
        <xdr:cNvPr id="349" name="楕円 348">
          <a:extLst>
            <a:ext uri="{FF2B5EF4-FFF2-40B4-BE49-F238E27FC236}">
              <a16:creationId xmlns:a16="http://schemas.microsoft.com/office/drawing/2014/main" id="{AAD893D7-F8A2-4A3D-8D2A-9293269481F3}"/>
            </a:ext>
          </a:extLst>
        </xdr:cNvPr>
        <xdr:cNvSpPr/>
      </xdr:nvSpPr>
      <xdr:spPr>
        <a:xfrm>
          <a:off x="7810500" y="1471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23240</xdr:rowOff>
    </xdr:from>
    <xdr:to>
      <xdr:col>45</xdr:col>
      <xdr:colOff>177800</xdr:colOff>
      <xdr:row>86</xdr:row>
      <xdr:rowOff>27432</xdr:rowOff>
    </xdr:to>
    <xdr:cxnSp macro="">
      <xdr:nvCxnSpPr>
        <xdr:cNvPr id="350" name="直線コネクタ 349">
          <a:extLst>
            <a:ext uri="{FF2B5EF4-FFF2-40B4-BE49-F238E27FC236}">
              <a16:creationId xmlns:a16="http://schemas.microsoft.com/office/drawing/2014/main" id="{2FB7DED0-0398-499D-B74B-C705A02B6D6F}"/>
            </a:ext>
          </a:extLst>
        </xdr:cNvPr>
        <xdr:cNvCxnSpPr/>
      </xdr:nvCxnSpPr>
      <xdr:spPr>
        <a:xfrm>
          <a:off x="7861300" y="14767940"/>
          <a:ext cx="889000" cy="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145186</xdr:rowOff>
    </xdr:from>
    <xdr:to>
      <xdr:col>36</xdr:col>
      <xdr:colOff>165100</xdr:colOff>
      <xdr:row>86</xdr:row>
      <xdr:rowOff>75336</xdr:rowOff>
    </xdr:to>
    <xdr:sp macro="" textlink="">
      <xdr:nvSpPr>
        <xdr:cNvPr id="351" name="楕円 350">
          <a:extLst>
            <a:ext uri="{FF2B5EF4-FFF2-40B4-BE49-F238E27FC236}">
              <a16:creationId xmlns:a16="http://schemas.microsoft.com/office/drawing/2014/main" id="{A402314F-AFB6-4321-8F89-AFADBE994246}"/>
            </a:ext>
          </a:extLst>
        </xdr:cNvPr>
        <xdr:cNvSpPr/>
      </xdr:nvSpPr>
      <xdr:spPr>
        <a:xfrm>
          <a:off x="6921500" y="14718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23240</xdr:rowOff>
    </xdr:from>
    <xdr:to>
      <xdr:col>41</xdr:col>
      <xdr:colOff>50800</xdr:colOff>
      <xdr:row>86</xdr:row>
      <xdr:rowOff>24536</xdr:rowOff>
    </xdr:to>
    <xdr:cxnSp macro="">
      <xdr:nvCxnSpPr>
        <xdr:cNvPr id="352" name="直線コネクタ 351">
          <a:extLst>
            <a:ext uri="{FF2B5EF4-FFF2-40B4-BE49-F238E27FC236}">
              <a16:creationId xmlns:a16="http://schemas.microsoft.com/office/drawing/2014/main" id="{567159D6-5C34-4F31-9206-AFEA8EC2ED94}"/>
            </a:ext>
          </a:extLst>
        </xdr:cNvPr>
        <xdr:cNvCxnSpPr/>
      </xdr:nvCxnSpPr>
      <xdr:spPr>
        <a:xfrm flipV="1">
          <a:off x="6972300" y="14767940"/>
          <a:ext cx="889000" cy="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171302</xdr:rowOff>
    </xdr:from>
    <xdr:ext cx="469744" cy="259045"/>
    <xdr:sp macro="" textlink="">
      <xdr:nvSpPr>
        <xdr:cNvPr id="353" name="n_1aveValue【公営住宅】&#10;一人当たり面積">
          <a:extLst>
            <a:ext uri="{FF2B5EF4-FFF2-40B4-BE49-F238E27FC236}">
              <a16:creationId xmlns:a16="http://schemas.microsoft.com/office/drawing/2014/main" id="{A4B40D2D-CA04-47A2-9A10-A438594A2F97}"/>
            </a:ext>
          </a:extLst>
        </xdr:cNvPr>
        <xdr:cNvSpPr txBox="1"/>
      </xdr:nvSpPr>
      <xdr:spPr>
        <a:xfrm>
          <a:off x="9391727" y="14401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9568</xdr:rowOff>
    </xdr:from>
    <xdr:ext cx="469744" cy="259045"/>
    <xdr:sp macro="" textlink="">
      <xdr:nvSpPr>
        <xdr:cNvPr id="354" name="n_2aveValue【公営住宅】&#10;一人当たり面積">
          <a:extLst>
            <a:ext uri="{FF2B5EF4-FFF2-40B4-BE49-F238E27FC236}">
              <a16:creationId xmlns:a16="http://schemas.microsoft.com/office/drawing/2014/main" id="{B703FBD2-767D-4F03-9824-78A27479DD80}"/>
            </a:ext>
          </a:extLst>
        </xdr:cNvPr>
        <xdr:cNvSpPr txBox="1"/>
      </xdr:nvSpPr>
      <xdr:spPr>
        <a:xfrm>
          <a:off x="8515427" y="14411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8081</xdr:rowOff>
    </xdr:from>
    <xdr:ext cx="469744" cy="259045"/>
    <xdr:sp macro="" textlink="">
      <xdr:nvSpPr>
        <xdr:cNvPr id="355" name="n_3aveValue【公営住宅】&#10;一人当たり面積">
          <a:extLst>
            <a:ext uri="{FF2B5EF4-FFF2-40B4-BE49-F238E27FC236}">
              <a16:creationId xmlns:a16="http://schemas.microsoft.com/office/drawing/2014/main" id="{1742B77E-51BE-4AEC-A8BD-20429B3DF790}"/>
            </a:ext>
          </a:extLst>
        </xdr:cNvPr>
        <xdr:cNvSpPr txBox="1"/>
      </xdr:nvSpPr>
      <xdr:spPr>
        <a:xfrm>
          <a:off x="7626427" y="1440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10405</xdr:rowOff>
    </xdr:from>
    <xdr:ext cx="469744" cy="259045"/>
    <xdr:sp macro="" textlink="">
      <xdr:nvSpPr>
        <xdr:cNvPr id="356" name="n_4aveValue【公営住宅】&#10;一人当たり面積">
          <a:extLst>
            <a:ext uri="{FF2B5EF4-FFF2-40B4-BE49-F238E27FC236}">
              <a16:creationId xmlns:a16="http://schemas.microsoft.com/office/drawing/2014/main" id="{48B7AB39-23AE-4338-8432-76C3052C87A1}"/>
            </a:ext>
          </a:extLst>
        </xdr:cNvPr>
        <xdr:cNvSpPr txBox="1"/>
      </xdr:nvSpPr>
      <xdr:spPr>
        <a:xfrm>
          <a:off x="67374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70463</xdr:rowOff>
    </xdr:from>
    <xdr:ext cx="469744" cy="259045"/>
    <xdr:sp macro="" textlink="">
      <xdr:nvSpPr>
        <xdr:cNvPr id="357" name="n_1mainValue【公営住宅】&#10;一人当たり面積">
          <a:extLst>
            <a:ext uri="{FF2B5EF4-FFF2-40B4-BE49-F238E27FC236}">
              <a16:creationId xmlns:a16="http://schemas.microsoft.com/office/drawing/2014/main" id="{AC7A0173-0FE3-40E8-81C6-AE398C918B64}"/>
            </a:ext>
          </a:extLst>
        </xdr:cNvPr>
        <xdr:cNvSpPr txBox="1"/>
      </xdr:nvSpPr>
      <xdr:spPr>
        <a:xfrm>
          <a:off x="9391727" y="1481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69359</xdr:rowOff>
    </xdr:from>
    <xdr:ext cx="469744" cy="259045"/>
    <xdr:sp macro="" textlink="">
      <xdr:nvSpPr>
        <xdr:cNvPr id="358" name="n_2mainValue【公営住宅】&#10;一人当たり面積">
          <a:extLst>
            <a:ext uri="{FF2B5EF4-FFF2-40B4-BE49-F238E27FC236}">
              <a16:creationId xmlns:a16="http://schemas.microsoft.com/office/drawing/2014/main" id="{386F9129-CA82-4D29-85D8-83609442BAA2}"/>
            </a:ext>
          </a:extLst>
        </xdr:cNvPr>
        <xdr:cNvSpPr txBox="1"/>
      </xdr:nvSpPr>
      <xdr:spPr>
        <a:xfrm>
          <a:off x="8515427" y="14814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65167</xdr:rowOff>
    </xdr:from>
    <xdr:ext cx="469744" cy="259045"/>
    <xdr:sp macro="" textlink="">
      <xdr:nvSpPr>
        <xdr:cNvPr id="359" name="n_3mainValue【公営住宅】&#10;一人当たり面積">
          <a:extLst>
            <a:ext uri="{FF2B5EF4-FFF2-40B4-BE49-F238E27FC236}">
              <a16:creationId xmlns:a16="http://schemas.microsoft.com/office/drawing/2014/main" id="{E7C9948C-F4C5-4A28-91B1-5FB4C14CE91F}"/>
            </a:ext>
          </a:extLst>
        </xdr:cNvPr>
        <xdr:cNvSpPr txBox="1"/>
      </xdr:nvSpPr>
      <xdr:spPr>
        <a:xfrm>
          <a:off x="7626427" y="1480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66463</xdr:rowOff>
    </xdr:from>
    <xdr:ext cx="469744" cy="259045"/>
    <xdr:sp macro="" textlink="">
      <xdr:nvSpPr>
        <xdr:cNvPr id="360" name="n_4mainValue【公営住宅】&#10;一人当たり面積">
          <a:extLst>
            <a:ext uri="{FF2B5EF4-FFF2-40B4-BE49-F238E27FC236}">
              <a16:creationId xmlns:a16="http://schemas.microsoft.com/office/drawing/2014/main" id="{23772198-EBB0-4783-996A-4183DC8B0733}"/>
            </a:ext>
          </a:extLst>
        </xdr:cNvPr>
        <xdr:cNvSpPr txBox="1"/>
      </xdr:nvSpPr>
      <xdr:spPr>
        <a:xfrm>
          <a:off x="6737427" y="14811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1" name="正方形/長方形 360">
          <a:extLst>
            <a:ext uri="{FF2B5EF4-FFF2-40B4-BE49-F238E27FC236}">
              <a16:creationId xmlns:a16="http://schemas.microsoft.com/office/drawing/2014/main" id="{1539F113-0EE3-4D28-B1AB-B4F33D40AEC7}"/>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2" name="正方形/長方形 361">
          <a:extLst>
            <a:ext uri="{FF2B5EF4-FFF2-40B4-BE49-F238E27FC236}">
              <a16:creationId xmlns:a16="http://schemas.microsoft.com/office/drawing/2014/main" id="{8E316F16-1A7A-4132-AB1C-052885C862A8}"/>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3" name="正方形/長方形 362">
          <a:extLst>
            <a:ext uri="{FF2B5EF4-FFF2-40B4-BE49-F238E27FC236}">
              <a16:creationId xmlns:a16="http://schemas.microsoft.com/office/drawing/2014/main" id="{F8E38E32-0652-4AFE-8B2A-DFDFA2D7AD9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4" name="正方形/長方形 363">
          <a:extLst>
            <a:ext uri="{FF2B5EF4-FFF2-40B4-BE49-F238E27FC236}">
              <a16:creationId xmlns:a16="http://schemas.microsoft.com/office/drawing/2014/main" id="{12FFE9F7-D83C-4636-BABC-0938456C4A8E}"/>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5" name="正方形/長方形 364">
          <a:extLst>
            <a:ext uri="{FF2B5EF4-FFF2-40B4-BE49-F238E27FC236}">
              <a16:creationId xmlns:a16="http://schemas.microsoft.com/office/drawing/2014/main" id="{D1BD6B3E-4A59-4C14-B1D7-D515C4B6E542}"/>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6" name="正方形/長方形 365">
          <a:extLst>
            <a:ext uri="{FF2B5EF4-FFF2-40B4-BE49-F238E27FC236}">
              <a16:creationId xmlns:a16="http://schemas.microsoft.com/office/drawing/2014/main" id="{011E64AE-865D-4448-8D94-C5A9869DEA7E}"/>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7" name="正方形/長方形 366">
          <a:extLst>
            <a:ext uri="{FF2B5EF4-FFF2-40B4-BE49-F238E27FC236}">
              <a16:creationId xmlns:a16="http://schemas.microsoft.com/office/drawing/2014/main" id="{A47F2E15-6152-4FEC-953F-0C9F098C30F1}"/>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8" name="正方形/長方形 367">
          <a:extLst>
            <a:ext uri="{FF2B5EF4-FFF2-40B4-BE49-F238E27FC236}">
              <a16:creationId xmlns:a16="http://schemas.microsoft.com/office/drawing/2014/main" id="{07814231-59DE-4F8D-98A6-396DC71365C7}"/>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9" name="正方形/長方形 368">
          <a:extLst>
            <a:ext uri="{FF2B5EF4-FFF2-40B4-BE49-F238E27FC236}">
              <a16:creationId xmlns:a16="http://schemas.microsoft.com/office/drawing/2014/main" id="{DB9DEC33-CFC9-4CB4-B8A3-185B2A5F1D79}"/>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0" name="正方形/長方形 369">
          <a:extLst>
            <a:ext uri="{FF2B5EF4-FFF2-40B4-BE49-F238E27FC236}">
              <a16:creationId xmlns:a16="http://schemas.microsoft.com/office/drawing/2014/main" id="{C3714538-1C49-4F19-97F2-6168280E803E}"/>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1" name="正方形/長方形 370">
          <a:extLst>
            <a:ext uri="{FF2B5EF4-FFF2-40B4-BE49-F238E27FC236}">
              <a16:creationId xmlns:a16="http://schemas.microsoft.com/office/drawing/2014/main" id="{DCBE4308-9BB9-4611-B633-7DE3831A6E15}"/>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2" name="正方形/長方形 371">
          <a:extLst>
            <a:ext uri="{FF2B5EF4-FFF2-40B4-BE49-F238E27FC236}">
              <a16:creationId xmlns:a16="http://schemas.microsoft.com/office/drawing/2014/main" id="{A2C45AAB-FAFC-4E2F-BC82-0E85CA205909}"/>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3" name="正方形/長方形 372">
          <a:extLst>
            <a:ext uri="{FF2B5EF4-FFF2-40B4-BE49-F238E27FC236}">
              <a16:creationId xmlns:a16="http://schemas.microsoft.com/office/drawing/2014/main" id="{E2A0101E-B7B3-4F0B-87BB-428F0CBD724C}"/>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4" name="正方形/長方形 373">
          <a:extLst>
            <a:ext uri="{FF2B5EF4-FFF2-40B4-BE49-F238E27FC236}">
              <a16:creationId xmlns:a16="http://schemas.microsoft.com/office/drawing/2014/main" id="{28CD2D3C-6DDD-4BEC-B0B3-A53F4A85BF6C}"/>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5" name="正方形/長方形 374">
          <a:extLst>
            <a:ext uri="{FF2B5EF4-FFF2-40B4-BE49-F238E27FC236}">
              <a16:creationId xmlns:a16="http://schemas.microsoft.com/office/drawing/2014/main" id="{72A105DD-DCC1-4E3E-AB6C-0C2B8D988527}"/>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6" name="正方形/長方形 375">
          <a:extLst>
            <a:ext uri="{FF2B5EF4-FFF2-40B4-BE49-F238E27FC236}">
              <a16:creationId xmlns:a16="http://schemas.microsoft.com/office/drawing/2014/main" id="{427E38E9-81FD-46A6-9336-159B1D7C6371}"/>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7" name="正方形/長方形 376">
          <a:extLst>
            <a:ext uri="{FF2B5EF4-FFF2-40B4-BE49-F238E27FC236}">
              <a16:creationId xmlns:a16="http://schemas.microsoft.com/office/drawing/2014/main" id="{03BF5DAE-5B54-4241-9FE0-4E01CCF7C1FF}"/>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8" name="正方形/長方形 377">
          <a:extLst>
            <a:ext uri="{FF2B5EF4-FFF2-40B4-BE49-F238E27FC236}">
              <a16:creationId xmlns:a16="http://schemas.microsoft.com/office/drawing/2014/main" id="{F0DBAAAC-D7F3-4AFA-8D13-5755D81014CB}"/>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9" name="正方形/長方形 378">
          <a:extLst>
            <a:ext uri="{FF2B5EF4-FFF2-40B4-BE49-F238E27FC236}">
              <a16:creationId xmlns:a16="http://schemas.microsoft.com/office/drawing/2014/main" id="{524518F3-B1A3-488B-85AB-9DA2F1B42E5F}"/>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0" name="正方形/長方形 379">
          <a:extLst>
            <a:ext uri="{FF2B5EF4-FFF2-40B4-BE49-F238E27FC236}">
              <a16:creationId xmlns:a16="http://schemas.microsoft.com/office/drawing/2014/main" id="{6198C2E1-E1CA-4799-A65A-F3AAAF5A9407}"/>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1" name="正方形/長方形 380">
          <a:extLst>
            <a:ext uri="{FF2B5EF4-FFF2-40B4-BE49-F238E27FC236}">
              <a16:creationId xmlns:a16="http://schemas.microsoft.com/office/drawing/2014/main" id="{259B466D-0C2F-400C-8AD0-D6A5A9EFCC0E}"/>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2" name="正方形/長方形 381">
          <a:extLst>
            <a:ext uri="{FF2B5EF4-FFF2-40B4-BE49-F238E27FC236}">
              <a16:creationId xmlns:a16="http://schemas.microsoft.com/office/drawing/2014/main" id="{B66434FB-9EE9-4A18-A64B-1DFB1BF9FA19}"/>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3" name="正方形/長方形 382">
          <a:extLst>
            <a:ext uri="{FF2B5EF4-FFF2-40B4-BE49-F238E27FC236}">
              <a16:creationId xmlns:a16="http://schemas.microsoft.com/office/drawing/2014/main" id="{F6612826-8A5F-4506-B0DA-6015ADEE7A9D}"/>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4" name="正方形/長方形 383">
          <a:extLst>
            <a:ext uri="{FF2B5EF4-FFF2-40B4-BE49-F238E27FC236}">
              <a16:creationId xmlns:a16="http://schemas.microsoft.com/office/drawing/2014/main" id="{F7D55334-56A7-43AE-899A-A19490BDF782}"/>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5" name="テキスト ボックス 384">
          <a:extLst>
            <a:ext uri="{FF2B5EF4-FFF2-40B4-BE49-F238E27FC236}">
              <a16:creationId xmlns:a16="http://schemas.microsoft.com/office/drawing/2014/main" id="{39BC1207-ECF9-48E6-AA98-27E4E8A0D731}"/>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6" name="直線コネクタ 385">
          <a:extLst>
            <a:ext uri="{FF2B5EF4-FFF2-40B4-BE49-F238E27FC236}">
              <a16:creationId xmlns:a16="http://schemas.microsoft.com/office/drawing/2014/main" id="{A1334837-BD3F-4943-8E5A-33DA7FF9395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7" name="テキスト ボックス 386">
          <a:extLst>
            <a:ext uri="{FF2B5EF4-FFF2-40B4-BE49-F238E27FC236}">
              <a16:creationId xmlns:a16="http://schemas.microsoft.com/office/drawing/2014/main" id="{528B8176-89C3-488E-BB93-97BEABC6DE3D}"/>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8" name="直線コネクタ 387">
          <a:extLst>
            <a:ext uri="{FF2B5EF4-FFF2-40B4-BE49-F238E27FC236}">
              <a16:creationId xmlns:a16="http://schemas.microsoft.com/office/drawing/2014/main" id="{A22DE712-F54B-4D75-8A29-A4172BD84D18}"/>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89" name="テキスト ボックス 388">
          <a:extLst>
            <a:ext uri="{FF2B5EF4-FFF2-40B4-BE49-F238E27FC236}">
              <a16:creationId xmlns:a16="http://schemas.microsoft.com/office/drawing/2014/main" id="{B7D0A932-2C5B-4E81-8674-6EDF06A4D545}"/>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0" name="直線コネクタ 389">
          <a:extLst>
            <a:ext uri="{FF2B5EF4-FFF2-40B4-BE49-F238E27FC236}">
              <a16:creationId xmlns:a16="http://schemas.microsoft.com/office/drawing/2014/main" id="{1D4E3ADC-0974-46B6-BCCC-E79675657A06}"/>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1" name="テキスト ボックス 390">
          <a:extLst>
            <a:ext uri="{FF2B5EF4-FFF2-40B4-BE49-F238E27FC236}">
              <a16:creationId xmlns:a16="http://schemas.microsoft.com/office/drawing/2014/main" id="{6C253177-111F-4573-B643-C507310E4226}"/>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2" name="直線コネクタ 391">
          <a:extLst>
            <a:ext uri="{FF2B5EF4-FFF2-40B4-BE49-F238E27FC236}">
              <a16:creationId xmlns:a16="http://schemas.microsoft.com/office/drawing/2014/main" id="{A66C2AF3-764F-4F9A-A9F3-45FEEB291FF5}"/>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3" name="テキスト ボックス 392">
          <a:extLst>
            <a:ext uri="{FF2B5EF4-FFF2-40B4-BE49-F238E27FC236}">
              <a16:creationId xmlns:a16="http://schemas.microsoft.com/office/drawing/2014/main" id="{BA6CA347-9F65-460B-90BF-67F26B534DB9}"/>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4" name="直線コネクタ 393">
          <a:extLst>
            <a:ext uri="{FF2B5EF4-FFF2-40B4-BE49-F238E27FC236}">
              <a16:creationId xmlns:a16="http://schemas.microsoft.com/office/drawing/2014/main" id="{D3A1C0A0-334D-4155-8721-347353BD092A}"/>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5" name="テキスト ボックス 394">
          <a:extLst>
            <a:ext uri="{FF2B5EF4-FFF2-40B4-BE49-F238E27FC236}">
              <a16:creationId xmlns:a16="http://schemas.microsoft.com/office/drawing/2014/main" id="{EAAD5084-A3C3-4EDD-9522-6CDFDB1DAC56}"/>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6" name="直線コネクタ 395">
          <a:extLst>
            <a:ext uri="{FF2B5EF4-FFF2-40B4-BE49-F238E27FC236}">
              <a16:creationId xmlns:a16="http://schemas.microsoft.com/office/drawing/2014/main" id="{4924541C-F5C4-4F2C-8740-BE9E9644AB87}"/>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397" name="テキスト ボックス 396">
          <a:extLst>
            <a:ext uri="{FF2B5EF4-FFF2-40B4-BE49-F238E27FC236}">
              <a16:creationId xmlns:a16="http://schemas.microsoft.com/office/drawing/2014/main" id="{4FB91CA2-5FA4-48F3-AE4F-7FE7AA56785B}"/>
            </a:ext>
          </a:extLst>
        </xdr:cNvPr>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8" name="直線コネクタ 397">
          <a:extLst>
            <a:ext uri="{FF2B5EF4-FFF2-40B4-BE49-F238E27FC236}">
              <a16:creationId xmlns:a16="http://schemas.microsoft.com/office/drawing/2014/main" id="{F6C5E27F-4751-4197-B09F-AA7B2EB518F8}"/>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認定こども園・幼稚園・保育所】&#10;有形固定資産減価償却率グラフ枠">
          <a:extLst>
            <a:ext uri="{FF2B5EF4-FFF2-40B4-BE49-F238E27FC236}">
              <a16:creationId xmlns:a16="http://schemas.microsoft.com/office/drawing/2014/main" id="{0A09392E-DC54-47A7-9F3C-70CADDA7DAC9}"/>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400" name="直線コネクタ 399">
          <a:extLst>
            <a:ext uri="{FF2B5EF4-FFF2-40B4-BE49-F238E27FC236}">
              <a16:creationId xmlns:a16="http://schemas.microsoft.com/office/drawing/2014/main" id="{17CD310D-0146-4242-B6B2-2FD10D856C9E}"/>
            </a:ext>
          </a:extLst>
        </xdr:cNvPr>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01" name="【認定こども園・幼稚園・保育所】&#10;有形固定資産減価償却率最小値テキスト">
          <a:extLst>
            <a:ext uri="{FF2B5EF4-FFF2-40B4-BE49-F238E27FC236}">
              <a16:creationId xmlns:a16="http://schemas.microsoft.com/office/drawing/2014/main" id="{7759CB9A-FFA8-4918-9B4D-0D222A5FBD0A}"/>
            </a:ext>
          </a:extLst>
        </xdr:cNvPr>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02" name="直線コネクタ 401">
          <a:extLst>
            <a:ext uri="{FF2B5EF4-FFF2-40B4-BE49-F238E27FC236}">
              <a16:creationId xmlns:a16="http://schemas.microsoft.com/office/drawing/2014/main" id="{E74FCCF5-1810-48CA-861E-52024E88636F}"/>
            </a:ext>
          </a:extLst>
        </xdr:cNvPr>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03" name="【認定こども園・幼稚園・保育所】&#10;有形固定資産減価償却率最大値テキスト">
          <a:extLst>
            <a:ext uri="{FF2B5EF4-FFF2-40B4-BE49-F238E27FC236}">
              <a16:creationId xmlns:a16="http://schemas.microsoft.com/office/drawing/2014/main" id="{024775FC-DFC1-4DAF-9189-C1D0E379434B}"/>
            </a:ext>
          </a:extLst>
        </xdr:cNvPr>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04" name="直線コネクタ 403">
          <a:extLst>
            <a:ext uri="{FF2B5EF4-FFF2-40B4-BE49-F238E27FC236}">
              <a16:creationId xmlns:a16="http://schemas.microsoft.com/office/drawing/2014/main" id="{3395C7A5-9C93-4DE0-B3A4-F01AF99975C7}"/>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114317</xdr:rowOff>
    </xdr:from>
    <xdr:ext cx="405111" cy="259045"/>
    <xdr:sp macro="" textlink="">
      <xdr:nvSpPr>
        <xdr:cNvPr id="405" name="【認定こども園・幼稚園・保育所】&#10;有形固定資産減価償却率平均値テキスト">
          <a:extLst>
            <a:ext uri="{FF2B5EF4-FFF2-40B4-BE49-F238E27FC236}">
              <a16:creationId xmlns:a16="http://schemas.microsoft.com/office/drawing/2014/main" id="{C0077B39-FCDB-4072-B05E-81C81C6A49CE}"/>
            </a:ext>
          </a:extLst>
        </xdr:cNvPr>
        <xdr:cNvSpPr txBox="1"/>
      </xdr:nvSpPr>
      <xdr:spPr>
        <a:xfrm>
          <a:off x="16357600" y="62865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135890</xdr:rowOff>
    </xdr:from>
    <xdr:to>
      <xdr:col>85</xdr:col>
      <xdr:colOff>177800</xdr:colOff>
      <xdr:row>37</xdr:row>
      <xdr:rowOff>66040</xdr:rowOff>
    </xdr:to>
    <xdr:sp macro="" textlink="">
      <xdr:nvSpPr>
        <xdr:cNvPr id="406" name="フローチャート: 判断 405">
          <a:extLst>
            <a:ext uri="{FF2B5EF4-FFF2-40B4-BE49-F238E27FC236}">
              <a16:creationId xmlns:a16="http://schemas.microsoft.com/office/drawing/2014/main" id="{28A607A5-A075-4092-9E40-1DDA27A21EA2}"/>
            </a:ext>
          </a:extLst>
        </xdr:cNvPr>
        <xdr:cNvSpPr/>
      </xdr:nvSpPr>
      <xdr:spPr>
        <a:xfrm>
          <a:off x="162687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170180</xdr:rowOff>
    </xdr:from>
    <xdr:to>
      <xdr:col>81</xdr:col>
      <xdr:colOff>101600</xdr:colOff>
      <xdr:row>37</xdr:row>
      <xdr:rowOff>100330</xdr:rowOff>
    </xdr:to>
    <xdr:sp macro="" textlink="">
      <xdr:nvSpPr>
        <xdr:cNvPr id="407" name="フローチャート: 判断 406">
          <a:extLst>
            <a:ext uri="{FF2B5EF4-FFF2-40B4-BE49-F238E27FC236}">
              <a16:creationId xmlns:a16="http://schemas.microsoft.com/office/drawing/2014/main" id="{F4103382-DDB4-4980-94E1-E4A2E6B4DB42}"/>
            </a:ext>
          </a:extLst>
        </xdr:cNvPr>
        <xdr:cNvSpPr/>
      </xdr:nvSpPr>
      <xdr:spPr>
        <a:xfrm>
          <a:off x="154305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167640</xdr:rowOff>
    </xdr:from>
    <xdr:to>
      <xdr:col>76</xdr:col>
      <xdr:colOff>165100</xdr:colOff>
      <xdr:row>37</xdr:row>
      <xdr:rowOff>97790</xdr:rowOff>
    </xdr:to>
    <xdr:sp macro="" textlink="">
      <xdr:nvSpPr>
        <xdr:cNvPr id="408" name="フローチャート: 判断 407">
          <a:extLst>
            <a:ext uri="{FF2B5EF4-FFF2-40B4-BE49-F238E27FC236}">
              <a16:creationId xmlns:a16="http://schemas.microsoft.com/office/drawing/2014/main" id="{1AA2CF20-CD47-4737-B700-1270FF1D78C5}"/>
            </a:ext>
          </a:extLst>
        </xdr:cNvPr>
        <xdr:cNvSpPr/>
      </xdr:nvSpPr>
      <xdr:spPr>
        <a:xfrm>
          <a:off x="145415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13970</xdr:rowOff>
    </xdr:from>
    <xdr:to>
      <xdr:col>72</xdr:col>
      <xdr:colOff>38100</xdr:colOff>
      <xdr:row>37</xdr:row>
      <xdr:rowOff>115570</xdr:rowOff>
    </xdr:to>
    <xdr:sp macro="" textlink="">
      <xdr:nvSpPr>
        <xdr:cNvPr id="409" name="フローチャート: 判断 408">
          <a:extLst>
            <a:ext uri="{FF2B5EF4-FFF2-40B4-BE49-F238E27FC236}">
              <a16:creationId xmlns:a16="http://schemas.microsoft.com/office/drawing/2014/main" id="{F1F9D542-571E-471C-A733-FBAB0DC2F8ED}"/>
            </a:ext>
          </a:extLst>
        </xdr:cNvPr>
        <xdr:cNvSpPr/>
      </xdr:nvSpPr>
      <xdr:spPr>
        <a:xfrm>
          <a:off x="13652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50800</xdr:rowOff>
    </xdr:from>
    <xdr:to>
      <xdr:col>67</xdr:col>
      <xdr:colOff>101600</xdr:colOff>
      <xdr:row>37</xdr:row>
      <xdr:rowOff>152400</xdr:rowOff>
    </xdr:to>
    <xdr:sp macro="" textlink="">
      <xdr:nvSpPr>
        <xdr:cNvPr id="410" name="フローチャート: 判断 409">
          <a:extLst>
            <a:ext uri="{FF2B5EF4-FFF2-40B4-BE49-F238E27FC236}">
              <a16:creationId xmlns:a16="http://schemas.microsoft.com/office/drawing/2014/main" id="{8B09EF71-AD84-4315-88EF-F64F8135DE6A}"/>
            </a:ext>
          </a:extLst>
        </xdr:cNvPr>
        <xdr:cNvSpPr/>
      </xdr:nvSpPr>
      <xdr:spPr>
        <a:xfrm>
          <a:off x="12763500" y="639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1" name="テキスト ボックス 410">
          <a:extLst>
            <a:ext uri="{FF2B5EF4-FFF2-40B4-BE49-F238E27FC236}">
              <a16:creationId xmlns:a16="http://schemas.microsoft.com/office/drawing/2014/main" id="{16C33819-DD04-49C8-8884-0567EF36FFC6}"/>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2" name="テキスト ボックス 411">
          <a:extLst>
            <a:ext uri="{FF2B5EF4-FFF2-40B4-BE49-F238E27FC236}">
              <a16:creationId xmlns:a16="http://schemas.microsoft.com/office/drawing/2014/main" id="{B6988A27-A264-4850-8F3F-11171E2F31B7}"/>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3" name="テキスト ボックス 412">
          <a:extLst>
            <a:ext uri="{FF2B5EF4-FFF2-40B4-BE49-F238E27FC236}">
              <a16:creationId xmlns:a16="http://schemas.microsoft.com/office/drawing/2014/main" id="{58BF69E8-2173-4744-B917-331EEA2FABA5}"/>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4" name="テキスト ボックス 413">
          <a:extLst>
            <a:ext uri="{FF2B5EF4-FFF2-40B4-BE49-F238E27FC236}">
              <a16:creationId xmlns:a16="http://schemas.microsoft.com/office/drawing/2014/main" id="{F72123B2-DF15-479F-B87A-2DD238D11DA9}"/>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5" name="テキスト ボックス 414">
          <a:extLst>
            <a:ext uri="{FF2B5EF4-FFF2-40B4-BE49-F238E27FC236}">
              <a16:creationId xmlns:a16="http://schemas.microsoft.com/office/drawing/2014/main" id="{B633ECC7-8409-45D8-ACD7-E28C4E5ACD2B}"/>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55880</xdr:rowOff>
    </xdr:from>
    <xdr:to>
      <xdr:col>81</xdr:col>
      <xdr:colOff>101600</xdr:colOff>
      <xdr:row>38</xdr:row>
      <xdr:rowOff>157480</xdr:rowOff>
    </xdr:to>
    <xdr:sp macro="" textlink="">
      <xdr:nvSpPr>
        <xdr:cNvPr id="416" name="楕円 415">
          <a:extLst>
            <a:ext uri="{FF2B5EF4-FFF2-40B4-BE49-F238E27FC236}">
              <a16:creationId xmlns:a16="http://schemas.microsoft.com/office/drawing/2014/main" id="{AC359ADB-D3FF-4871-AA68-A0E21A9B3E47}"/>
            </a:ext>
          </a:extLst>
        </xdr:cNvPr>
        <xdr:cNvSpPr/>
      </xdr:nvSpPr>
      <xdr:spPr>
        <a:xfrm>
          <a:off x="15430500" y="657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19050</xdr:rowOff>
    </xdr:from>
    <xdr:to>
      <xdr:col>76</xdr:col>
      <xdr:colOff>165100</xdr:colOff>
      <xdr:row>38</xdr:row>
      <xdr:rowOff>120650</xdr:rowOff>
    </xdr:to>
    <xdr:sp macro="" textlink="">
      <xdr:nvSpPr>
        <xdr:cNvPr id="417" name="楕円 416">
          <a:extLst>
            <a:ext uri="{FF2B5EF4-FFF2-40B4-BE49-F238E27FC236}">
              <a16:creationId xmlns:a16="http://schemas.microsoft.com/office/drawing/2014/main" id="{6CD2780D-3C16-406B-AAAB-A74F5D0E504F}"/>
            </a:ext>
          </a:extLst>
        </xdr:cNvPr>
        <xdr:cNvSpPr/>
      </xdr:nvSpPr>
      <xdr:spPr>
        <a:xfrm>
          <a:off x="14541500" y="653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69850</xdr:rowOff>
    </xdr:from>
    <xdr:to>
      <xdr:col>81</xdr:col>
      <xdr:colOff>50800</xdr:colOff>
      <xdr:row>38</xdr:row>
      <xdr:rowOff>106680</xdr:rowOff>
    </xdr:to>
    <xdr:cxnSp macro="">
      <xdr:nvCxnSpPr>
        <xdr:cNvPr id="418" name="直線コネクタ 417">
          <a:extLst>
            <a:ext uri="{FF2B5EF4-FFF2-40B4-BE49-F238E27FC236}">
              <a16:creationId xmlns:a16="http://schemas.microsoft.com/office/drawing/2014/main" id="{CFF3EDAD-8A9C-4CF2-97C5-AAD52BA99C08}"/>
            </a:ext>
          </a:extLst>
        </xdr:cNvPr>
        <xdr:cNvCxnSpPr/>
      </xdr:nvCxnSpPr>
      <xdr:spPr>
        <a:xfrm>
          <a:off x="14592300" y="6584950"/>
          <a:ext cx="889000" cy="3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153670</xdr:rowOff>
    </xdr:from>
    <xdr:to>
      <xdr:col>72</xdr:col>
      <xdr:colOff>38100</xdr:colOff>
      <xdr:row>38</xdr:row>
      <xdr:rowOff>83820</xdr:rowOff>
    </xdr:to>
    <xdr:sp macro="" textlink="">
      <xdr:nvSpPr>
        <xdr:cNvPr id="419" name="楕円 418">
          <a:extLst>
            <a:ext uri="{FF2B5EF4-FFF2-40B4-BE49-F238E27FC236}">
              <a16:creationId xmlns:a16="http://schemas.microsoft.com/office/drawing/2014/main" id="{3D12AE11-4E5B-4E5A-8DF3-8ACEE2F24979}"/>
            </a:ext>
          </a:extLst>
        </xdr:cNvPr>
        <xdr:cNvSpPr/>
      </xdr:nvSpPr>
      <xdr:spPr>
        <a:xfrm>
          <a:off x="13652500" y="649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33020</xdr:rowOff>
    </xdr:from>
    <xdr:to>
      <xdr:col>76</xdr:col>
      <xdr:colOff>114300</xdr:colOff>
      <xdr:row>38</xdr:row>
      <xdr:rowOff>69850</xdr:rowOff>
    </xdr:to>
    <xdr:cxnSp macro="">
      <xdr:nvCxnSpPr>
        <xdr:cNvPr id="420" name="直線コネクタ 419">
          <a:extLst>
            <a:ext uri="{FF2B5EF4-FFF2-40B4-BE49-F238E27FC236}">
              <a16:creationId xmlns:a16="http://schemas.microsoft.com/office/drawing/2014/main" id="{FC39F3C9-ACFE-42D8-8692-7B179BC4B22C}"/>
            </a:ext>
          </a:extLst>
        </xdr:cNvPr>
        <xdr:cNvCxnSpPr/>
      </xdr:nvCxnSpPr>
      <xdr:spPr>
        <a:xfrm>
          <a:off x="13703300" y="6548120"/>
          <a:ext cx="889000" cy="3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116840</xdr:rowOff>
    </xdr:from>
    <xdr:to>
      <xdr:col>67</xdr:col>
      <xdr:colOff>101600</xdr:colOff>
      <xdr:row>38</xdr:row>
      <xdr:rowOff>46990</xdr:rowOff>
    </xdr:to>
    <xdr:sp macro="" textlink="">
      <xdr:nvSpPr>
        <xdr:cNvPr id="421" name="楕円 420">
          <a:extLst>
            <a:ext uri="{FF2B5EF4-FFF2-40B4-BE49-F238E27FC236}">
              <a16:creationId xmlns:a16="http://schemas.microsoft.com/office/drawing/2014/main" id="{D54C94F8-F38D-4195-A33E-1D4F17B46AF1}"/>
            </a:ext>
          </a:extLst>
        </xdr:cNvPr>
        <xdr:cNvSpPr/>
      </xdr:nvSpPr>
      <xdr:spPr>
        <a:xfrm>
          <a:off x="127635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167640</xdr:rowOff>
    </xdr:from>
    <xdr:to>
      <xdr:col>71</xdr:col>
      <xdr:colOff>177800</xdr:colOff>
      <xdr:row>38</xdr:row>
      <xdr:rowOff>33020</xdr:rowOff>
    </xdr:to>
    <xdr:cxnSp macro="">
      <xdr:nvCxnSpPr>
        <xdr:cNvPr id="422" name="直線コネクタ 421">
          <a:extLst>
            <a:ext uri="{FF2B5EF4-FFF2-40B4-BE49-F238E27FC236}">
              <a16:creationId xmlns:a16="http://schemas.microsoft.com/office/drawing/2014/main" id="{DEBDAB25-F321-4E09-A7B6-4482B6289937}"/>
            </a:ext>
          </a:extLst>
        </xdr:cNvPr>
        <xdr:cNvCxnSpPr/>
      </xdr:nvCxnSpPr>
      <xdr:spPr>
        <a:xfrm>
          <a:off x="12814300" y="6511290"/>
          <a:ext cx="889000" cy="3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116857</xdr:rowOff>
    </xdr:from>
    <xdr:ext cx="405111" cy="259045"/>
    <xdr:sp macro="" textlink="">
      <xdr:nvSpPr>
        <xdr:cNvPr id="423" name="n_1aveValue【認定こども園・幼稚園・保育所】&#10;有形固定資産減価償却率">
          <a:extLst>
            <a:ext uri="{FF2B5EF4-FFF2-40B4-BE49-F238E27FC236}">
              <a16:creationId xmlns:a16="http://schemas.microsoft.com/office/drawing/2014/main" id="{98012F78-4DA3-495E-A8D2-2FE89899B205}"/>
            </a:ext>
          </a:extLst>
        </xdr:cNvPr>
        <xdr:cNvSpPr txBox="1"/>
      </xdr:nvSpPr>
      <xdr:spPr>
        <a:xfrm>
          <a:off x="152660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114317</xdr:rowOff>
    </xdr:from>
    <xdr:ext cx="405111" cy="259045"/>
    <xdr:sp macro="" textlink="">
      <xdr:nvSpPr>
        <xdr:cNvPr id="424" name="n_2aveValue【認定こども園・幼稚園・保育所】&#10;有形固定資産減価償却率">
          <a:extLst>
            <a:ext uri="{FF2B5EF4-FFF2-40B4-BE49-F238E27FC236}">
              <a16:creationId xmlns:a16="http://schemas.microsoft.com/office/drawing/2014/main" id="{5F4B2D46-9A4D-4A35-9370-A8EB76D10006}"/>
            </a:ext>
          </a:extLst>
        </xdr:cNvPr>
        <xdr:cNvSpPr txBox="1"/>
      </xdr:nvSpPr>
      <xdr:spPr>
        <a:xfrm>
          <a:off x="14389744" y="6115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132097</xdr:rowOff>
    </xdr:from>
    <xdr:ext cx="405111" cy="259045"/>
    <xdr:sp macro="" textlink="">
      <xdr:nvSpPr>
        <xdr:cNvPr id="425" name="n_3aveValue【認定こども園・幼稚園・保育所】&#10;有形固定資産減価償却率">
          <a:extLst>
            <a:ext uri="{FF2B5EF4-FFF2-40B4-BE49-F238E27FC236}">
              <a16:creationId xmlns:a16="http://schemas.microsoft.com/office/drawing/2014/main" id="{F600C757-EB05-46DE-88CA-83396BFF3AF2}"/>
            </a:ext>
          </a:extLst>
        </xdr:cNvPr>
        <xdr:cNvSpPr txBox="1"/>
      </xdr:nvSpPr>
      <xdr:spPr>
        <a:xfrm>
          <a:off x="135007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168927</xdr:rowOff>
    </xdr:from>
    <xdr:ext cx="405111" cy="259045"/>
    <xdr:sp macro="" textlink="">
      <xdr:nvSpPr>
        <xdr:cNvPr id="426" name="n_4aveValue【認定こども園・幼稚園・保育所】&#10;有形固定資産減価償却率">
          <a:extLst>
            <a:ext uri="{FF2B5EF4-FFF2-40B4-BE49-F238E27FC236}">
              <a16:creationId xmlns:a16="http://schemas.microsoft.com/office/drawing/2014/main" id="{AA7D2A6B-D58B-4E8C-A0E8-97F8D650B115}"/>
            </a:ext>
          </a:extLst>
        </xdr:cNvPr>
        <xdr:cNvSpPr txBox="1"/>
      </xdr:nvSpPr>
      <xdr:spPr>
        <a:xfrm>
          <a:off x="12611744" y="6169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148607</xdr:rowOff>
    </xdr:from>
    <xdr:ext cx="405111" cy="259045"/>
    <xdr:sp macro="" textlink="">
      <xdr:nvSpPr>
        <xdr:cNvPr id="427" name="n_1mainValue【認定こども園・幼稚園・保育所】&#10;有形固定資産減価償却率">
          <a:extLst>
            <a:ext uri="{FF2B5EF4-FFF2-40B4-BE49-F238E27FC236}">
              <a16:creationId xmlns:a16="http://schemas.microsoft.com/office/drawing/2014/main" id="{CB76A44C-2FA5-47BF-9A23-EAECEF4F0B7A}"/>
            </a:ext>
          </a:extLst>
        </xdr:cNvPr>
        <xdr:cNvSpPr txBox="1"/>
      </xdr:nvSpPr>
      <xdr:spPr>
        <a:xfrm>
          <a:off x="15266044" y="666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111777</xdr:rowOff>
    </xdr:from>
    <xdr:ext cx="405111" cy="259045"/>
    <xdr:sp macro="" textlink="">
      <xdr:nvSpPr>
        <xdr:cNvPr id="428" name="n_2mainValue【認定こども園・幼稚園・保育所】&#10;有形固定資産減価償却率">
          <a:extLst>
            <a:ext uri="{FF2B5EF4-FFF2-40B4-BE49-F238E27FC236}">
              <a16:creationId xmlns:a16="http://schemas.microsoft.com/office/drawing/2014/main" id="{1ACAD7B3-CD19-4A66-A421-0C993AE1D63C}"/>
            </a:ext>
          </a:extLst>
        </xdr:cNvPr>
        <xdr:cNvSpPr txBox="1"/>
      </xdr:nvSpPr>
      <xdr:spPr>
        <a:xfrm>
          <a:off x="14389744" y="6626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74947</xdr:rowOff>
    </xdr:from>
    <xdr:ext cx="405111" cy="259045"/>
    <xdr:sp macro="" textlink="">
      <xdr:nvSpPr>
        <xdr:cNvPr id="429" name="n_3mainValue【認定こども園・幼稚園・保育所】&#10;有形固定資産減価償却率">
          <a:extLst>
            <a:ext uri="{FF2B5EF4-FFF2-40B4-BE49-F238E27FC236}">
              <a16:creationId xmlns:a16="http://schemas.microsoft.com/office/drawing/2014/main" id="{CD1EF480-86DA-4FDF-9AFA-79312926A159}"/>
            </a:ext>
          </a:extLst>
        </xdr:cNvPr>
        <xdr:cNvSpPr txBox="1"/>
      </xdr:nvSpPr>
      <xdr:spPr>
        <a:xfrm>
          <a:off x="13500744" y="6590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38117</xdr:rowOff>
    </xdr:from>
    <xdr:ext cx="405111" cy="259045"/>
    <xdr:sp macro="" textlink="">
      <xdr:nvSpPr>
        <xdr:cNvPr id="430" name="n_4mainValue【認定こども園・幼稚園・保育所】&#10;有形固定資産減価償却率">
          <a:extLst>
            <a:ext uri="{FF2B5EF4-FFF2-40B4-BE49-F238E27FC236}">
              <a16:creationId xmlns:a16="http://schemas.microsoft.com/office/drawing/2014/main" id="{66EA2455-82F3-441E-BC96-05FDC36D34DA}"/>
            </a:ext>
          </a:extLst>
        </xdr:cNvPr>
        <xdr:cNvSpPr txBox="1"/>
      </xdr:nvSpPr>
      <xdr:spPr>
        <a:xfrm>
          <a:off x="12611744" y="655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1" name="正方形/長方形 430">
          <a:extLst>
            <a:ext uri="{FF2B5EF4-FFF2-40B4-BE49-F238E27FC236}">
              <a16:creationId xmlns:a16="http://schemas.microsoft.com/office/drawing/2014/main" id="{3456F1E8-0A14-4962-AC42-836CE2F9DB15}"/>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2" name="正方形/長方形 431">
          <a:extLst>
            <a:ext uri="{FF2B5EF4-FFF2-40B4-BE49-F238E27FC236}">
              <a16:creationId xmlns:a16="http://schemas.microsoft.com/office/drawing/2014/main" id="{7043A73A-3029-46FA-9067-438F48FBE83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3" name="正方形/長方形 432">
          <a:extLst>
            <a:ext uri="{FF2B5EF4-FFF2-40B4-BE49-F238E27FC236}">
              <a16:creationId xmlns:a16="http://schemas.microsoft.com/office/drawing/2014/main" id="{82DB617E-4018-4106-8259-B898B83315B3}"/>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4" name="正方形/長方形 433">
          <a:extLst>
            <a:ext uri="{FF2B5EF4-FFF2-40B4-BE49-F238E27FC236}">
              <a16:creationId xmlns:a16="http://schemas.microsoft.com/office/drawing/2014/main" id="{4B2C6BEB-C84B-4CD1-ADF1-96D8D1B79133}"/>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5" name="正方形/長方形 434">
          <a:extLst>
            <a:ext uri="{FF2B5EF4-FFF2-40B4-BE49-F238E27FC236}">
              <a16:creationId xmlns:a16="http://schemas.microsoft.com/office/drawing/2014/main" id="{FDF3F944-FE27-4117-A410-D567EE0931A6}"/>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6" name="正方形/長方形 435">
          <a:extLst>
            <a:ext uri="{FF2B5EF4-FFF2-40B4-BE49-F238E27FC236}">
              <a16:creationId xmlns:a16="http://schemas.microsoft.com/office/drawing/2014/main" id="{72F5C672-47DE-4EFC-BCC0-0374CB2462C5}"/>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7" name="正方形/長方形 436">
          <a:extLst>
            <a:ext uri="{FF2B5EF4-FFF2-40B4-BE49-F238E27FC236}">
              <a16:creationId xmlns:a16="http://schemas.microsoft.com/office/drawing/2014/main" id="{2F957F43-2083-448E-9A88-AABB76E5009E}"/>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8" name="正方形/長方形 437">
          <a:extLst>
            <a:ext uri="{FF2B5EF4-FFF2-40B4-BE49-F238E27FC236}">
              <a16:creationId xmlns:a16="http://schemas.microsoft.com/office/drawing/2014/main" id="{C3140FE8-6B0F-4B68-9A8A-3A57CCD4482D}"/>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9" name="テキスト ボックス 438">
          <a:extLst>
            <a:ext uri="{FF2B5EF4-FFF2-40B4-BE49-F238E27FC236}">
              <a16:creationId xmlns:a16="http://schemas.microsoft.com/office/drawing/2014/main" id="{095C5476-FDD8-48BE-87CE-AFA82CA8AE12}"/>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0" name="直線コネクタ 439">
          <a:extLst>
            <a:ext uri="{FF2B5EF4-FFF2-40B4-BE49-F238E27FC236}">
              <a16:creationId xmlns:a16="http://schemas.microsoft.com/office/drawing/2014/main" id="{FABCDC69-F3F4-48D7-B4A9-0DBE5CCA545D}"/>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1" name="直線コネクタ 440">
          <a:extLst>
            <a:ext uri="{FF2B5EF4-FFF2-40B4-BE49-F238E27FC236}">
              <a16:creationId xmlns:a16="http://schemas.microsoft.com/office/drawing/2014/main" id="{D9F4AD49-B991-4B3C-9BDC-9A2ABD5087B8}"/>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42" name="テキスト ボックス 441">
          <a:extLst>
            <a:ext uri="{FF2B5EF4-FFF2-40B4-BE49-F238E27FC236}">
              <a16:creationId xmlns:a16="http://schemas.microsoft.com/office/drawing/2014/main" id="{6C2E75BB-CB78-46F2-9805-52F1170B9016}"/>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3" name="直線コネクタ 442">
          <a:extLst>
            <a:ext uri="{FF2B5EF4-FFF2-40B4-BE49-F238E27FC236}">
              <a16:creationId xmlns:a16="http://schemas.microsoft.com/office/drawing/2014/main" id="{98B69CAF-112F-4EC6-A34E-0C52591447F9}"/>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4" name="テキスト ボックス 443">
          <a:extLst>
            <a:ext uri="{FF2B5EF4-FFF2-40B4-BE49-F238E27FC236}">
              <a16:creationId xmlns:a16="http://schemas.microsoft.com/office/drawing/2014/main" id="{90D7AD95-05AF-4258-95F7-B6D10F3F44EC}"/>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5" name="直線コネクタ 444">
          <a:extLst>
            <a:ext uri="{FF2B5EF4-FFF2-40B4-BE49-F238E27FC236}">
              <a16:creationId xmlns:a16="http://schemas.microsoft.com/office/drawing/2014/main" id="{76EAFE94-14B5-4848-8021-4DBB5D5D9D74}"/>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6" name="テキスト ボックス 445">
          <a:extLst>
            <a:ext uri="{FF2B5EF4-FFF2-40B4-BE49-F238E27FC236}">
              <a16:creationId xmlns:a16="http://schemas.microsoft.com/office/drawing/2014/main" id="{23EA4127-A2C7-4687-9FB1-046824610E55}"/>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7" name="直線コネクタ 446">
          <a:extLst>
            <a:ext uri="{FF2B5EF4-FFF2-40B4-BE49-F238E27FC236}">
              <a16:creationId xmlns:a16="http://schemas.microsoft.com/office/drawing/2014/main" id="{2E7F7605-0045-4D3B-AF67-C6999EE3DA82}"/>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48" name="テキスト ボックス 447">
          <a:extLst>
            <a:ext uri="{FF2B5EF4-FFF2-40B4-BE49-F238E27FC236}">
              <a16:creationId xmlns:a16="http://schemas.microsoft.com/office/drawing/2014/main" id="{A2426791-6045-4F7F-9F52-B7722A5C25DD}"/>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9" name="直線コネクタ 448">
          <a:extLst>
            <a:ext uri="{FF2B5EF4-FFF2-40B4-BE49-F238E27FC236}">
              <a16:creationId xmlns:a16="http://schemas.microsoft.com/office/drawing/2014/main" id="{DF164245-A87D-4B66-8F9C-91B4DA50CEFA}"/>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0" name="テキスト ボックス 449">
          <a:extLst>
            <a:ext uri="{FF2B5EF4-FFF2-40B4-BE49-F238E27FC236}">
              <a16:creationId xmlns:a16="http://schemas.microsoft.com/office/drawing/2014/main" id="{A1AA6899-8B54-457F-9AEB-2A66CE97A69C}"/>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1" name="【認定こども園・幼稚園・保育所】&#10;一人当たり面積グラフ枠">
          <a:extLst>
            <a:ext uri="{FF2B5EF4-FFF2-40B4-BE49-F238E27FC236}">
              <a16:creationId xmlns:a16="http://schemas.microsoft.com/office/drawing/2014/main" id="{BD5B48D6-9140-4DDB-AE47-9C002E5234A8}"/>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70257</xdr:rowOff>
    </xdr:from>
    <xdr:to>
      <xdr:col>116</xdr:col>
      <xdr:colOff>62864</xdr:colOff>
      <xdr:row>41</xdr:row>
      <xdr:rowOff>92202</xdr:rowOff>
    </xdr:to>
    <xdr:cxnSp macro="">
      <xdr:nvCxnSpPr>
        <xdr:cNvPr id="452" name="直線コネクタ 451">
          <a:extLst>
            <a:ext uri="{FF2B5EF4-FFF2-40B4-BE49-F238E27FC236}">
              <a16:creationId xmlns:a16="http://schemas.microsoft.com/office/drawing/2014/main" id="{DDB71AC6-4198-47B6-8C91-366CAA2430E3}"/>
            </a:ext>
          </a:extLst>
        </xdr:cNvPr>
        <xdr:cNvCxnSpPr/>
      </xdr:nvCxnSpPr>
      <xdr:spPr>
        <a:xfrm flipV="1">
          <a:off x="22160864" y="5728107"/>
          <a:ext cx="0" cy="1393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96029</xdr:rowOff>
    </xdr:from>
    <xdr:ext cx="469744" cy="259045"/>
    <xdr:sp macro="" textlink="">
      <xdr:nvSpPr>
        <xdr:cNvPr id="453" name="【認定こども園・幼稚園・保育所】&#10;一人当たり面積最小値テキスト">
          <a:extLst>
            <a:ext uri="{FF2B5EF4-FFF2-40B4-BE49-F238E27FC236}">
              <a16:creationId xmlns:a16="http://schemas.microsoft.com/office/drawing/2014/main" id="{159DE1EB-1EA2-4D89-9D0F-8E6377E28A0D}"/>
            </a:ext>
          </a:extLst>
        </xdr:cNvPr>
        <xdr:cNvSpPr txBox="1"/>
      </xdr:nvSpPr>
      <xdr:spPr>
        <a:xfrm>
          <a:off x="22199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92202</xdr:rowOff>
    </xdr:from>
    <xdr:to>
      <xdr:col>116</xdr:col>
      <xdr:colOff>152400</xdr:colOff>
      <xdr:row>41</xdr:row>
      <xdr:rowOff>92202</xdr:rowOff>
    </xdr:to>
    <xdr:cxnSp macro="">
      <xdr:nvCxnSpPr>
        <xdr:cNvPr id="454" name="直線コネクタ 453">
          <a:extLst>
            <a:ext uri="{FF2B5EF4-FFF2-40B4-BE49-F238E27FC236}">
              <a16:creationId xmlns:a16="http://schemas.microsoft.com/office/drawing/2014/main" id="{FB93EAD2-9F5B-44B5-AFCC-B5EED3DF0F2D}"/>
            </a:ext>
          </a:extLst>
        </xdr:cNvPr>
        <xdr:cNvCxnSpPr/>
      </xdr:nvCxnSpPr>
      <xdr:spPr>
        <a:xfrm>
          <a:off x="22072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16934</xdr:rowOff>
    </xdr:from>
    <xdr:ext cx="469744" cy="259045"/>
    <xdr:sp macro="" textlink="">
      <xdr:nvSpPr>
        <xdr:cNvPr id="455" name="【認定こども園・幼稚園・保育所】&#10;一人当たり面積最大値テキスト">
          <a:extLst>
            <a:ext uri="{FF2B5EF4-FFF2-40B4-BE49-F238E27FC236}">
              <a16:creationId xmlns:a16="http://schemas.microsoft.com/office/drawing/2014/main" id="{EF943D39-16F6-42EF-8E9A-64EAF67C5653}"/>
            </a:ext>
          </a:extLst>
        </xdr:cNvPr>
        <xdr:cNvSpPr txBox="1"/>
      </xdr:nvSpPr>
      <xdr:spPr>
        <a:xfrm>
          <a:off x="22199600" y="5503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70257</xdr:rowOff>
    </xdr:from>
    <xdr:to>
      <xdr:col>116</xdr:col>
      <xdr:colOff>152400</xdr:colOff>
      <xdr:row>33</xdr:row>
      <xdr:rowOff>70257</xdr:rowOff>
    </xdr:to>
    <xdr:cxnSp macro="">
      <xdr:nvCxnSpPr>
        <xdr:cNvPr id="456" name="直線コネクタ 455">
          <a:extLst>
            <a:ext uri="{FF2B5EF4-FFF2-40B4-BE49-F238E27FC236}">
              <a16:creationId xmlns:a16="http://schemas.microsoft.com/office/drawing/2014/main" id="{F4B8E7B3-1AE6-4277-BB6A-3B9AB8066FC5}"/>
            </a:ext>
          </a:extLst>
        </xdr:cNvPr>
        <xdr:cNvCxnSpPr/>
      </xdr:nvCxnSpPr>
      <xdr:spPr>
        <a:xfrm>
          <a:off x="22072600" y="572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16171</xdr:rowOff>
    </xdr:from>
    <xdr:ext cx="469744" cy="259045"/>
    <xdr:sp macro="" textlink="">
      <xdr:nvSpPr>
        <xdr:cNvPr id="457" name="【認定こども園・幼稚園・保育所】&#10;一人当たり面積平均値テキスト">
          <a:extLst>
            <a:ext uri="{FF2B5EF4-FFF2-40B4-BE49-F238E27FC236}">
              <a16:creationId xmlns:a16="http://schemas.microsoft.com/office/drawing/2014/main" id="{BCA03904-9B5F-4C83-87EB-33E7A62A864F}"/>
            </a:ext>
          </a:extLst>
        </xdr:cNvPr>
        <xdr:cNvSpPr txBox="1"/>
      </xdr:nvSpPr>
      <xdr:spPr>
        <a:xfrm>
          <a:off x="22199600" y="6702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37744</xdr:rowOff>
    </xdr:from>
    <xdr:to>
      <xdr:col>116</xdr:col>
      <xdr:colOff>114300</xdr:colOff>
      <xdr:row>39</xdr:row>
      <xdr:rowOff>139344</xdr:rowOff>
    </xdr:to>
    <xdr:sp macro="" textlink="">
      <xdr:nvSpPr>
        <xdr:cNvPr id="458" name="フローチャート: 判断 457">
          <a:extLst>
            <a:ext uri="{FF2B5EF4-FFF2-40B4-BE49-F238E27FC236}">
              <a16:creationId xmlns:a16="http://schemas.microsoft.com/office/drawing/2014/main" id="{FDB7E4F9-39FD-49EB-8BE4-9E8A756D4174}"/>
            </a:ext>
          </a:extLst>
        </xdr:cNvPr>
        <xdr:cNvSpPr/>
      </xdr:nvSpPr>
      <xdr:spPr>
        <a:xfrm>
          <a:off x="22110700" y="672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45974</xdr:rowOff>
    </xdr:from>
    <xdr:to>
      <xdr:col>112</xdr:col>
      <xdr:colOff>38100</xdr:colOff>
      <xdr:row>39</xdr:row>
      <xdr:rowOff>147574</xdr:rowOff>
    </xdr:to>
    <xdr:sp macro="" textlink="">
      <xdr:nvSpPr>
        <xdr:cNvPr id="459" name="フローチャート: 判断 458">
          <a:extLst>
            <a:ext uri="{FF2B5EF4-FFF2-40B4-BE49-F238E27FC236}">
              <a16:creationId xmlns:a16="http://schemas.microsoft.com/office/drawing/2014/main" id="{D5DFEABB-380C-4521-9F63-F024522DC1A0}"/>
            </a:ext>
          </a:extLst>
        </xdr:cNvPr>
        <xdr:cNvSpPr/>
      </xdr:nvSpPr>
      <xdr:spPr>
        <a:xfrm>
          <a:off x="21272500" y="673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55118</xdr:rowOff>
    </xdr:from>
    <xdr:to>
      <xdr:col>107</xdr:col>
      <xdr:colOff>101600</xdr:colOff>
      <xdr:row>39</xdr:row>
      <xdr:rowOff>156718</xdr:rowOff>
    </xdr:to>
    <xdr:sp macro="" textlink="">
      <xdr:nvSpPr>
        <xdr:cNvPr id="460" name="フローチャート: 判断 459">
          <a:extLst>
            <a:ext uri="{FF2B5EF4-FFF2-40B4-BE49-F238E27FC236}">
              <a16:creationId xmlns:a16="http://schemas.microsoft.com/office/drawing/2014/main" id="{0043F9D9-EF84-46F0-8C41-563C942FC312}"/>
            </a:ext>
          </a:extLst>
        </xdr:cNvPr>
        <xdr:cNvSpPr/>
      </xdr:nvSpPr>
      <xdr:spPr>
        <a:xfrm>
          <a:off x="20383500" y="67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48717</xdr:rowOff>
    </xdr:from>
    <xdr:to>
      <xdr:col>102</xdr:col>
      <xdr:colOff>165100</xdr:colOff>
      <xdr:row>39</xdr:row>
      <xdr:rowOff>150317</xdr:rowOff>
    </xdr:to>
    <xdr:sp macro="" textlink="">
      <xdr:nvSpPr>
        <xdr:cNvPr id="461" name="フローチャート: 判断 460">
          <a:extLst>
            <a:ext uri="{FF2B5EF4-FFF2-40B4-BE49-F238E27FC236}">
              <a16:creationId xmlns:a16="http://schemas.microsoft.com/office/drawing/2014/main" id="{72E3EE90-EFC8-4E45-8656-2C05361BCDB9}"/>
            </a:ext>
          </a:extLst>
        </xdr:cNvPr>
        <xdr:cNvSpPr/>
      </xdr:nvSpPr>
      <xdr:spPr>
        <a:xfrm>
          <a:off x="19494500" y="673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71577</xdr:rowOff>
    </xdr:from>
    <xdr:to>
      <xdr:col>98</xdr:col>
      <xdr:colOff>38100</xdr:colOff>
      <xdr:row>40</xdr:row>
      <xdr:rowOff>1727</xdr:rowOff>
    </xdr:to>
    <xdr:sp macro="" textlink="">
      <xdr:nvSpPr>
        <xdr:cNvPr id="462" name="フローチャート: 判断 461">
          <a:extLst>
            <a:ext uri="{FF2B5EF4-FFF2-40B4-BE49-F238E27FC236}">
              <a16:creationId xmlns:a16="http://schemas.microsoft.com/office/drawing/2014/main" id="{A423C079-AC34-4527-9A43-CA0A9B43ECA6}"/>
            </a:ext>
          </a:extLst>
        </xdr:cNvPr>
        <xdr:cNvSpPr/>
      </xdr:nvSpPr>
      <xdr:spPr>
        <a:xfrm>
          <a:off x="18605500" y="675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3" name="テキスト ボックス 462">
          <a:extLst>
            <a:ext uri="{FF2B5EF4-FFF2-40B4-BE49-F238E27FC236}">
              <a16:creationId xmlns:a16="http://schemas.microsoft.com/office/drawing/2014/main" id="{61080AC7-C59B-4F8A-AC21-8E15AF7336F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4" name="テキスト ボックス 463">
          <a:extLst>
            <a:ext uri="{FF2B5EF4-FFF2-40B4-BE49-F238E27FC236}">
              <a16:creationId xmlns:a16="http://schemas.microsoft.com/office/drawing/2014/main" id="{75F63170-5C71-43AA-9A11-C41B8F0148FF}"/>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5" name="テキスト ボックス 464">
          <a:extLst>
            <a:ext uri="{FF2B5EF4-FFF2-40B4-BE49-F238E27FC236}">
              <a16:creationId xmlns:a16="http://schemas.microsoft.com/office/drawing/2014/main" id="{B04707F1-EB74-449D-8124-49FC3D2CB5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6" name="テキスト ボックス 465">
          <a:extLst>
            <a:ext uri="{FF2B5EF4-FFF2-40B4-BE49-F238E27FC236}">
              <a16:creationId xmlns:a16="http://schemas.microsoft.com/office/drawing/2014/main" id="{58EFC252-2D8B-48DD-9D91-ACF113DAFD08}"/>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7" name="テキスト ボックス 466">
          <a:extLst>
            <a:ext uri="{FF2B5EF4-FFF2-40B4-BE49-F238E27FC236}">
              <a16:creationId xmlns:a16="http://schemas.microsoft.com/office/drawing/2014/main" id="{878292A4-C3B5-4E5E-AF04-7772261A58C5}"/>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11684</xdr:rowOff>
    </xdr:from>
    <xdr:to>
      <xdr:col>112</xdr:col>
      <xdr:colOff>38100</xdr:colOff>
      <xdr:row>40</xdr:row>
      <xdr:rowOff>113284</xdr:rowOff>
    </xdr:to>
    <xdr:sp macro="" textlink="">
      <xdr:nvSpPr>
        <xdr:cNvPr id="468" name="楕円 467">
          <a:extLst>
            <a:ext uri="{FF2B5EF4-FFF2-40B4-BE49-F238E27FC236}">
              <a16:creationId xmlns:a16="http://schemas.microsoft.com/office/drawing/2014/main" id="{8D884260-64CE-40B1-9BD1-0CE3B165871A}"/>
            </a:ext>
          </a:extLst>
        </xdr:cNvPr>
        <xdr:cNvSpPr/>
      </xdr:nvSpPr>
      <xdr:spPr>
        <a:xfrm>
          <a:off x="21272500" y="686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16256</xdr:rowOff>
    </xdr:from>
    <xdr:to>
      <xdr:col>107</xdr:col>
      <xdr:colOff>101600</xdr:colOff>
      <xdr:row>40</xdr:row>
      <xdr:rowOff>117856</xdr:rowOff>
    </xdr:to>
    <xdr:sp macro="" textlink="">
      <xdr:nvSpPr>
        <xdr:cNvPr id="469" name="楕円 468">
          <a:extLst>
            <a:ext uri="{FF2B5EF4-FFF2-40B4-BE49-F238E27FC236}">
              <a16:creationId xmlns:a16="http://schemas.microsoft.com/office/drawing/2014/main" id="{D07AB068-98EC-4DFD-B440-27FB4168936E}"/>
            </a:ext>
          </a:extLst>
        </xdr:cNvPr>
        <xdr:cNvSpPr/>
      </xdr:nvSpPr>
      <xdr:spPr>
        <a:xfrm>
          <a:off x="20383500" y="687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62484</xdr:rowOff>
    </xdr:from>
    <xdr:to>
      <xdr:col>111</xdr:col>
      <xdr:colOff>177800</xdr:colOff>
      <xdr:row>40</xdr:row>
      <xdr:rowOff>67056</xdr:rowOff>
    </xdr:to>
    <xdr:cxnSp macro="">
      <xdr:nvCxnSpPr>
        <xdr:cNvPr id="470" name="直線コネクタ 469">
          <a:extLst>
            <a:ext uri="{FF2B5EF4-FFF2-40B4-BE49-F238E27FC236}">
              <a16:creationId xmlns:a16="http://schemas.microsoft.com/office/drawing/2014/main" id="{641B10F6-455C-41CC-95CA-BE1F469BF66B}"/>
            </a:ext>
          </a:extLst>
        </xdr:cNvPr>
        <xdr:cNvCxnSpPr/>
      </xdr:nvCxnSpPr>
      <xdr:spPr>
        <a:xfrm flipV="1">
          <a:off x="20434300" y="69204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18999</xdr:rowOff>
    </xdr:from>
    <xdr:to>
      <xdr:col>102</xdr:col>
      <xdr:colOff>165100</xdr:colOff>
      <xdr:row>40</xdr:row>
      <xdr:rowOff>120599</xdr:rowOff>
    </xdr:to>
    <xdr:sp macro="" textlink="">
      <xdr:nvSpPr>
        <xdr:cNvPr id="471" name="楕円 470">
          <a:extLst>
            <a:ext uri="{FF2B5EF4-FFF2-40B4-BE49-F238E27FC236}">
              <a16:creationId xmlns:a16="http://schemas.microsoft.com/office/drawing/2014/main" id="{E41D3844-BBCA-4884-96E5-4F89727EB90E}"/>
            </a:ext>
          </a:extLst>
        </xdr:cNvPr>
        <xdr:cNvSpPr/>
      </xdr:nvSpPr>
      <xdr:spPr>
        <a:xfrm>
          <a:off x="19494500" y="6876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67056</xdr:rowOff>
    </xdr:from>
    <xdr:to>
      <xdr:col>107</xdr:col>
      <xdr:colOff>50800</xdr:colOff>
      <xdr:row>40</xdr:row>
      <xdr:rowOff>69799</xdr:rowOff>
    </xdr:to>
    <xdr:cxnSp macro="">
      <xdr:nvCxnSpPr>
        <xdr:cNvPr id="472" name="直線コネクタ 471">
          <a:extLst>
            <a:ext uri="{FF2B5EF4-FFF2-40B4-BE49-F238E27FC236}">
              <a16:creationId xmlns:a16="http://schemas.microsoft.com/office/drawing/2014/main" id="{D12A13D6-86E8-4984-B102-AE6276784931}"/>
            </a:ext>
          </a:extLst>
        </xdr:cNvPr>
        <xdr:cNvCxnSpPr/>
      </xdr:nvCxnSpPr>
      <xdr:spPr>
        <a:xfrm flipV="1">
          <a:off x="19545300" y="6925056"/>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21742</xdr:rowOff>
    </xdr:from>
    <xdr:to>
      <xdr:col>98</xdr:col>
      <xdr:colOff>38100</xdr:colOff>
      <xdr:row>40</xdr:row>
      <xdr:rowOff>123342</xdr:rowOff>
    </xdr:to>
    <xdr:sp macro="" textlink="">
      <xdr:nvSpPr>
        <xdr:cNvPr id="473" name="楕円 472">
          <a:extLst>
            <a:ext uri="{FF2B5EF4-FFF2-40B4-BE49-F238E27FC236}">
              <a16:creationId xmlns:a16="http://schemas.microsoft.com/office/drawing/2014/main" id="{2065CED7-E56F-4B26-91C5-13156A260B14}"/>
            </a:ext>
          </a:extLst>
        </xdr:cNvPr>
        <xdr:cNvSpPr/>
      </xdr:nvSpPr>
      <xdr:spPr>
        <a:xfrm>
          <a:off x="18605500" y="6879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69799</xdr:rowOff>
    </xdr:from>
    <xdr:to>
      <xdr:col>102</xdr:col>
      <xdr:colOff>114300</xdr:colOff>
      <xdr:row>40</xdr:row>
      <xdr:rowOff>72542</xdr:rowOff>
    </xdr:to>
    <xdr:cxnSp macro="">
      <xdr:nvCxnSpPr>
        <xdr:cNvPr id="474" name="直線コネクタ 473">
          <a:extLst>
            <a:ext uri="{FF2B5EF4-FFF2-40B4-BE49-F238E27FC236}">
              <a16:creationId xmlns:a16="http://schemas.microsoft.com/office/drawing/2014/main" id="{8A30A132-DB17-46D6-88F2-353F4E3FEA2F}"/>
            </a:ext>
          </a:extLst>
        </xdr:cNvPr>
        <xdr:cNvCxnSpPr/>
      </xdr:nvCxnSpPr>
      <xdr:spPr>
        <a:xfrm flipV="1">
          <a:off x="18656300" y="6927799"/>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164101</xdr:rowOff>
    </xdr:from>
    <xdr:ext cx="469744" cy="259045"/>
    <xdr:sp macro="" textlink="">
      <xdr:nvSpPr>
        <xdr:cNvPr id="475" name="n_1aveValue【認定こども園・幼稚園・保育所】&#10;一人当たり面積">
          <a:extLst>
            <a:ext uri="{FF2B5EF4-FFF2-40B4-BE49-F238E27FC236}">
              <a16:creationId xmlns:a16="http://schemas.microsoft.com/office/drawing/2014/main" id="{F1F078A0-1AC2-4B22-AD0B-D7A3EF749AB5}"/>
            </a:ext>
          </a:extLst>
        </xdr:cNvPr>
        <xdr:cNvSpPr txBox="1"/>
      </xdr:nvSpPr>
      <xdr:spPr>
        <a:xfrm>
          <a:off x="21075727" y="65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1795</xdr:rowOff>
    </xdr:from>
    <xdr:ext cx="469744" cy="259045"/>
    <xdr:sp macro="" textlink="">
      <xdr:nvSpPr>
        <xdr:cNvPr id="476" name="n_2aveValue【認定こども園・幼稚園・保育所】&#10;一人当たり面積">
          <a:extLst>
            <a:ext uri="{FF2B5EF4-FFF2-40B4-BE49-F238E27FC236}">
              <a16:creationId xmlns:a16="http://schemas.microsoft.com/office/drawing/2014/main" id="{11618D9F-9987-4953-8C11-9B5AA2E6EE1A}"/>
            </a:ext>
          </a:extLst>
        </xdr:cNvPr>
        <xdr:cNvSpPr txBox="1"/>
      </xdr:nvSpPr>
      <xdr:spPr>
        <a:xfrm>
          <a:off x="20199427" y="651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166844</xdr:rowOff>
    </xdr:from>
    <xdr:ext cx="469744" cy="259045"/>
    <xdr:sp macro="" textlink="">
      <xdr:nvSpPr>
        <xdr:cNvPr id="477" name="n_3aveValue【認定こども園・幼稚園・保育所】&#10;一人当たり面積">
          <a:extLst>
            <a:ext uri="{FF2B5EF4-FFF2-40B4-BE49-F238E27FC236}">
              <a16:creationId xmlns:a16="http://schemas.microsoft.com/office/drawing/2014/main" id="{D611590D-6D64-4695-9B0F-424CB8FB9753}"/>
            </a:ext>
          </a:extLst>
        </xdr:cNvPr>
        <xdr:cNvSpPr txBox="1"/>
      </xdr:nvSpPr>
      <xdr:spPr>
        <a:xfrm>
          <a:off x="19310427" y="6510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18254</xdr:rowOff>
    </xdr:from>
    <xdr:ext cx="469744" cy="259045"/>
    <xdr:sp macro="" textlink="">
      <xdr:nvSpPr>
        <xdr:cNvPr id="478" name="n_4aveValue【認定こども園・幼稚園・保育所】&#10;一人当たり面積">
          <a:extLst>
            <a:ext uri="{FF2B5EF4-FFF2-40B4-BE49-F238E27FC236}">
              <a16:creationId xmlns:a16="http://schemas.microsoft.com/office/drawing/2014/main" id="{D98C42AF-719A-4497-846F-B16F720FA931}"/>
            </a:ext>
          </a:extLst>
        </xdr:cNvPr>
        <xdr:cNvSpPr txBox="1"/>
      </xdr:nvSpPr>
      <xdr:spPr>
        <a:xfrm>
          <a:off x="18421427" y="6533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104411</xdr:rowOff>
    </xdr:from>
    <xdr:ext cx="469744" cy="259045"/>
    <xdr:sp macro="" textlink="">
      <xdr:nvSpPr>
        <xdr:cNvPr id="479" name="n_1mainValue【認定こども園・幼稚園・保育所】&#10;一人当たり面積">
          <a:extLst>
            <a:ext uri="{FF2B5EF4-FFF2-40B4-BE49-F238E27FC236}">
              <a16:creationId xmlns:a16="http://schemas.microsoft.com/office/drawing/2014/main" id="{75614ABA-0D64-48E4-9C00-3B955F9B9973}"/>
            </a:ext>
          </a:extLst>
        </xdr:cNvPr>
        <xdr:cNvSpPr txBox="1"/>
      </xdr:nvSpPr>
      <xdr:spPr>
        <a:xfrm>
          <a:off x="21075727" y="6962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108983</xdr:rowOff>
    </xdr:from>
    <xdr:ext cx="469744" cy="259045"/>
    <xdr:sp macro="" textlink="">
      <xdr:nvSpPr>
        <xdr:cNvPr id="480" name="n_2mainValue【認定こども園・幼稚園・保育所】&#10;一人当たり面積">
          <a:extLst>
            <a:ext uri="{FF2B5EF4-FFF2-40B4-BE49-F238E27FC236}">
              <a16:creationId xmlns:a16="http://schemas.microsoft.com/office/drawing/2014/main" id="{EE26800F-5952-42FB-B78D-0E0163C3DC93}"/>
            </a:ext>
          </a:extLst>
        </xdr:cNvPr>
        <xdr:cNvSpPr txBox="1"/>
      </xdr:nvSpPr>
      <xdr:spPr>
        <a:xfrm>
          <a:off x="20199427" y="696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111726</xdr:rowOff>
    </xdr:from>
    <xdr:ext cx="469744" cy="259045"/>
    <xdr:sp macro="" textlink="">
      <xdr:nvSpPr>
        <xdr:cNvPr id="481" name="n_3mainValue【認定こども園・幼稚園・保育所】&#10;一人当たり面積">
          <a:extLst>
            <a:ext uri="{FF2B5EF4-FFF2-40B4-BE49-F238E27FC236}">
              <a16:creationId xmlns:a16="http://schemas.microsoft.com/office/drawing/2014/main" id="{5F6B3E51-7965-4F9B-A9C0-013AAF00AF7B}"/>
            </a:ext>
          </a:extLst>
        </xdr:cNvPr>
        <xdr:cNvSpPr txBox="1"/>
      </xdr:nvSpPr>
      <xdr:spPr>
        <a:xfrm>
          <a:off x="19310427" y="6969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114469</xdr:rowOff>
    </xdr:from>
    <xdr:ext cx="469744" cy="259045"/>
    <xdr:sp macro="" textlink="">
      <xdr:nvSpPr>
        <xdr:cNvPr id="482" name="n_4mainValue【認定こども園・幼稚園・保育所】&#10;一人当たり面積">
          <a:extLst>
            <a:ext uri="{FF2B5EF4-FFF2-40B4-BE49-F238E27FC236}">
              <a16:creationId xmlns:a16="http://schemas.microsoft.com/office/drawing/2014/main" id="{F91F9078-9201-44D6-AFA6-5444E05872EA}"/>
            </a:ext>
          </a:extLst>
        </xdr:cNvPr>
        <xdr:cNvSpPr txBox="1"/>
      </xdr:nvSpPr>
      <xdr:spPr>
        <a:xfrm>
          <a:off x="18421427" y="6972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3" name="正方形/長方形 482">
          <a:extLst>
            <a:ext uri="{FF2B5EF4-FFF2-40B4-BE49-F238E27FC236}">
              <a16:creationId xmlns:a16="http://schemas.microsoft.com/office/drawing/2014/main" id="{003AC91C-2164-456A-8F90-3BA774000928}"/>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4" name="正方形/長方形 483">
          <a:extLst>
            <a:ext uri="{FF2B5EF4-FFF2-40B4-BE49-F238E27FC236}">
              <a16:creationId xmlns:a16="http://schemas.microsoft.com/office/drawing/2014/main" id="{5207EEEC-B4BA-4B03-9346-A3BD4C31C6FA}"/>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5" name="正方形/長方形 484">
          <a:extLst>
            <a:ext uri="{FF2B5EF4-FFF2-40B4-BE49-F238E27FC236}">
              <a16:creationId xmlns:a16="http://schemas.microsoft.com/office/drawing/2014/main" id="{A02F2913-EFA5-47FE-99AE-6CF64FAF45B2}"/>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6" name="正方形/長方形 485">
          <a:extLst>
            <a:ext uri="{FF2B5EF4-FFF2-40B4-BE49-F238E27FC236}">
              <a16:creationId xmlns:a16="http://schemas.microsoft.com/office/drawing/2014/main" id="{CB8BA6A7-CA7E-4EAD-8CB0-A232275C0327}"/>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7" name="正方形/長方形 486">
          <a:extLst>
            <a:ext uri="{FF2B5EF4-FFF2-40B4-BE49-F238E27FC236}">
              <a16:creationId xmlns:a16="http://schemas.microsoft.com/office/drawing/2014/main" id="{82617CE8-D72D-4999-8C65-BB94D949957A}"/>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8" name="正方形/長方形 487">
          <a:extLst>
            <a:ext uri="{FF2B5EF4-FFF2-40B4-BE49-F238E27FC236}">
              <a16:creationId xmlns:a16="http://schemas.microsoft.com/office/drawing/2014/main" id="{AD2D6358-62D0-4295-AD0A-11AD80849E2D}"/>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9" name="正方形/長方形 488">
          <a:extLst>
            <a:ext uri="{FF2B5EF4-FFF2-40B4-BE49-F238E27FC236}">
              <a16:creationId xmlns:a16="http://schemas.microsoft.com/office/drawing/2014/main" id="{28EBBA88-7F47-4D60-8822-082690DFA6F4}"/>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0" name="正方形/長方形 489">
          <a:extLst>
            <a:ext uri="{FF2B5EF4-FFF2-40B4-BE49-F238E27FC236}">
              <a16:creationId xmlns:a16="http://schemas.microsoft.com/office/drawing/2014/main" id="{6D25416F-AF32-4C6A-A14B-9795EB930319}"/>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1" name="テキスト ボックス 490">
          <a:extLst>
            <a:ext uri="{FF2B5EF4-FFF2-40B4-BE49-F238E27FC236}">
              <a16:creationId xmlns:a16="http://schemas.microsoft.com/office/drawing/2014/main" id="{08A2E865-42CE-4E6F-BAE5-7F290B1C4FE7}"/>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2" name="直線コネクタ 491">
          <a:extLst>
            <a:ext uri="{FF2B5EF4-FFF2-40B4-BE49-F238E27FC236}">
              <a16:creationId xmlns:a16="http://schemas.microsoft.com/office/drawing/2014/main" id="{658F2A23-4FBB-490B-AD71-0C7E891ABD1B}"/>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3" name="テキスト ボックス 492">
          <a:extLst>
            <a:ext uri="{FF2B5EF4-FFF2-40B4-BE49-F238E27FC236}">
              <a16:creationId xmlns:a16="http://schemas.microsoft.com/office/drawing/2014/main" id="{68657721-D17C-4BFD-8891-4AADA583E491}"/>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94" name="直線コネクタ 493">
          <a:extLst>
            <a:ext uri="{FF2B5EF4-FFF2-40B4-BE49-F238E27FC236}">
              <a16:creationId xmlns:a16="http://schemas.microsoft.com/office/drawing/2014/main" id="{CFC0672F-AABB-4B16-B681-07C3BA0C0D09}"/>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95" name="テキスト ボックス 494">
          <a:extLst>
            <a:ext uri="{FF2B5EF4-FFF2-40B4-BE49-F238E27FC236}">
              <a16:creationId xmlns:a16="http://schemas.microsoft.com/office/drawing/2014/main" id="{60AD169B-5E6A-44D2-AA6E-2576C52B36D4}"/>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6" name="直線コネクタ 495">
          <a:extLst>
            <a:ext uri="{FF2B5EF4-FFF2-40B4-BE49-F238E27FC236}">
              <a16:creationId xmlns:a16="http://schemas.microsoft.com/office/drawing/2014/main" id="{61295F6F-E922-41C3-88FA-9E040A9B807E}"/>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7" name="テキスト ボックス 496">
          <a:extLst>
            <a:ext uri="{FF2B5EF4-FFF2-40B4-BE49-F238E27FC236}">
              <a16:creationId xmlns:a16="http://schemas.microsoft.com/office/drawing/2014/main" id="{1DF6B703-FF4F-4F36-857A-3BA52244ADB3}"/>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8" name="直線コネクタ 497">
          <a:extLst>
            <a:ext uri="{FF2B5EF4-FFF2-40B4-BE49-F238E27FC236}">
              <a16:creationId xmlns:a16="http://schemas.microsoft.com/office/drawing/2014/main" id="{6581F60A-9FA1-4380-8789-1C137BFA7C5E}"/>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9" name="テキスト ボックス 498">
          <a:extLst>
            <a:ext uri="{FF2B5EF4-FFF2-40B4-BE49-F238E27FC236}">
              <a16:creationId xmlns:a16="http://schemas.microsoft.com/office/drawing/2014/main" id="{8EBDFE16-5030-4198-9FE1-1C5642B2984D}"/>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00" name="直線コネクタ 499">
          <a:extLst>
            <a:ext uri="{FF2B5EF4-FFF2-40B4-BE49-F238E27FC236}">
              <a16:creationId xmlns:a16="http://schemas.microsoft.com/office/drawing/2014/main" id="{9267BDB9-41C1-4598-8581-C99DBA60AB87}"/>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01" name="テキスト ボックス 500">
          <a:extLst>
            <a:ext uri="{FF2B5EF4-FFF2-40B4-BE49-F238E27FC236}">
              <a16:creationId xmlns:a16="http://schemas.microsoft.com/office/drawing/2014/main" id="{A1FAEFDF-9379-4746-9BE0-B61EA0617A89}"/>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02" name="直線コネクタ 501">
          <a:extLst>
            <a:ext uri="{FF2B5EF4-FFF2-40B4-BE49-F238E27FC236}">
              <a16:creationId xmlns:a16="http://schemas.microsoft.com/office/drawing/2014/main" id="{E4EBD994-FB44-4224-A9AB-9B420A64E1A8}"/>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03" name="テキスト ボックス 502">
          <a:extLst>
            <a:ext uri="{FF2B5EF4-FFF2-40B4-BE49-F238E27FC236}">
              <a16:creationId xmlns:a16="http://schemas.microsoft.com/office/drawing/2014/main" id="{3B485101-324D-4899-9BEB-2137BCF35CF8}"/>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4" name="直線コネクタ 503">
          <a:extLst>
            <a:ext uri="{FF2B5EF4-FFF2-40B4-BE49-F238E27FC236}">
              <a16:creationId xmlns:a16="http://schemas.microsoft.com/office/drawing/2014/main" id="{0A5BAE66-B99E-4A8E-ACDE-FE47519FD124}"/>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05" name="テキスト ボックス 504">
          <a:extLst>
            <a:ext uri="{FF2B5EF4-FFF2-40B4-BE49-F238E27FC236}">
              <a16:creationId xmlns:a16="http://schemas.microsoft.com/office/drawing/2014/main" id="{D8B3CD42-6224-4F3D-9B29-17E433D46E19}"/>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6" name="直線コネクタ 505">
          <a:extLst>
            <a:ext uri="{FF2B5EF4-FFF2-40B4-BE49-F238E27FC236}">
              <a16:creationId xmlns:a16="http://schemas.microsoft.com/office/drawing/2014/main" id="{8009FF0D-95BE-4D48-A048-5DA28B56858E}"/>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7" name="【学校施設】&#10;有形固定資産減価償却率グラフ枠">
          <a:extLst>
            <a:ext uri="{FF2B5EF4-FFF2-40B4-BE49-F238E27FC236}">
              <a16:creationId xmlns:a16="http://schemas.microsoft.com/office/drawing/2014/main" id="{55821CF7-5567-4AAC-BB51-74B21E2814B4}"/>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64</xdr:row>
      <xdr:rowOff>130628</xdr:rowOff>
    </xdr:to>
    <xdr:cxnSp macro="">
      <xdr:nvCxnSpPr>
        <xdr:cNvPr id="508" name="直線コネクタ 507">
          <a:extLst>
            <a:ext uri="{FF2B5EF4-FFF2-40B4-BE49-F238E27FC236}">
              <a16:creationId xmlns:a16="http://schemas.microsoft.com/office/drawing/2014/main" id="{4FE9F2E8-7133-472E-80F1-8823571B05C6}"/>
            </a:ext>
          </a:extLst>
        </xdr:cNvPr>
        <xdr:cNvCxnSpPr/>
      </xdr:nvCxnSpPr>
      <xdr:spPr>
        <a:xfrm flipV="1">
          <a:off x="16318864" y="9648553"/>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09" name="【学校施設】&#10;有形固定資産減価償却率最小値テキスト">
          <a:extLst>
            <a:ext uri="{FF2B5EF4-FFF2-40B4-BE49-F238E27FC236}">
              <a16:creationId xmlns:a16="http://schemas.microsoft.com/office/drawing/2014/main" id="{342B0EE8-0DBA-4DE0-A953-5BBC47AC16F9}"/>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10" name="直線コネクタ 509">
          <a:extLst>
            <a:ext uri="{FF2B5EF4-FFF2-40B4-BE49-F238E27FC236}">
              <a16:creationId xmlns:a16="http://schemas.microsoft.com/office/drawing/2014/main" id="{BAF30B14-F7AD-4214-869F-4D5184894939}"/>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511" name="【学校施設】&#10;有形固定資産減価償却率最大値テキスト">
          <a:extLst>
            <a:ext uri="{FF2B5EF4-FFF2-40B4-BE49-F238E27FC236}">
              <a16:creationId xmlns:a16="http://schemas.microsoft.com/office/drawing/2014/main" id="{ED35278D-D3B3-4AAD-8236-D3011BC82216}"/>
            </a:ext>
          </a:extLst>
        </xdr:cNvPr>
        <xdr:cNvSpPr txBox="1"/>
      </xdr:nvSpPr>
      <xdr:spPr>
        <a:xfrm>
          <a:off x="16357600" y="9423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512" name="直線コネクタ 511">
          <a:extLst>
            <a:ext uri="{FF2B5EF4-FFF2-40B4-BE49-F238E27FC236}">
              <a16:creationId xmlns:a16="http://schemas.microsoft.com/office/drawing/2014/main" id="{C663F9BF-A618-4DFD-AFEB-03EACBA4DCC9}"/>
            </a:ext>
          </a:extLst>
        </xdr:cNvPr>
        <xdr:cNvCxnSpPr/>
      </xdr:nvCxnSpPr>
      <xdr:spPr>
        <a:xfrm>
          <a:off x="16230600" y="964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118671</xdr:rowOff>
    </xdr:from>
    <xdr:ext cx="405111" cy="259045"/>
    <xdr:sp macro="" textlink="">
      <xdr:nvSpPr>
        <xdr:cNvPr id="513" name="【学校施設】&#10;有形固定資産減価償却率平均値テキスト">
          <a:extLst>
            <a:ext uri="{FF2B5EF4-FFF2-40B4-BE49-F238E27FC236}">
              <a16:creationId xmlns:a16="http://schemas.microsoft.com/office/drawing/2014/main" id="{8D12E7F7-6EB6-4D59-975C-3257B7B8A4AB}"/>
            </a:ext>
          </a:extLst>
        </xdr:cNvPr>
        <xdr:cNvSpPr txBox="1"/>
      </xdr:nvSpPr>
      <xdr:spPr>
        <a:xfrm>
          <a:off x="16357600" y="10405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140244</xdr:rowOff>
    </xdr:from>
    <xdr:to>
      <xdr:col>85</xdr:col>
      <xdr:colOff>177800</xdr:colOff>
      <xdr:row>61</xdr:row>
      <xdr:rowOff>70394</xdr:rowOff>
    </xdr:to>
    <xdr:sp macro="" textlink="">
      <xdr:nvSpPr>
        <xdr:cNvPr id="514" name="フローチャート: 判断 513">
          <a:extLst>
            <a:ext uri="{FF2B5EF4-FFF2-40B4-BE49-F238E27FC236}">
              <a16:creationId xmlns:a16="http://schemas.microsoft.com/office/drawing/2014/main" id="{C3227475-C354-4928-87FB-163BFA6E7BCD}"/>
            </a:ext>
          </a:extLst>
        </xdr:cNvPr>
        <xdr:cNvSpPr/>
      </xdr:nvSpPr>
      <xdr:spPr>
        <a:xfrm>
          <a:off x="16268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101056</xdr:rowOff>
    </xdr:from>
    <xdr:to>
      <xdr:col>81</xdr:col>
      <xdr:colOff>101600</xdr:colOff>
      <xdr:row>61</xdr:row>
      <xdr:rowOff>31206</xdr:rowOff>
    </xdr:to>
    <xdr:sp macro="" textlink="">
      <xdr:nvSpPr>
        <xdr:cNvPr id="515" name="フローチャート: 判断 514">
          <a:extLst>
            <a:ext uri="{FF2B5EF4-FFF2-40B4-BE49-F238E27FC236}">
              <a16:creationId xmlns:a16="http://schemas.microsoft.com/office/drawing/2014/main" id="{DB12F766-D1F3-4CC5-AE3E-CB1ACE46CBDC}"/>
            </a:ext>
          </a:extLst>
        </xdr:cNvPr>
        <xdr:cNvSpPr/>
      </xdr:nvSpPr>
      <xdr:spPr>
        <a:xfrm>
          <a:off x="15430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91259</xdr:rowOff>
    </xdr:from>
    <xdr:to>
      <xdr:col>76</xdr:col>
      <xdr:colOff>165100</xdr:colOff>
      <xdr:row>61</xdr:row>
      <xdr:rowOff>21409</xdr:rowOff>
    </xdr:to>
    <xdr:sp macro="" textlink="">
      <xdr:nvSpPr>
        <xdr:cNvPr id="516" name="フローチャート: 判断 515">
          <a:extLst>
            <a:ext uri="{FF2B5EF4-FFF2-40B4-BE49-F238E27FC236}">
              <a16:creationId xmlns:a16="http://schemas.microsoft.com/office/drawing/2014/main" id="{15846C39-0D60-47F0-8E7A-DB242C0E521F}"/>
            </a:ext>
          </a:extLst>
        </xdr:cNvPr>
        <xdr:cNvSpPr/>
      </xdr:nvSpPr>
      <xdr:spPr>
        <a:xfrm>
          <a:off x="14541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78196</xdr:rowOff>
    </xdr:from>
    <xdr:to>
      <xdr:col>72</xdr:col>
      <xdr:colOff>38100</xdr:colOff>
      <xdr:row>61</xdr:row>
      <xdr:rowOff>8346</xdr:rowOff>
    </xdr:to>
    <xdr:sp macro="" textlink="">
      <xdr:nvSpPr>
        <xdr:cNvPr id="517" name="フローチャート: 判断 516">
          <a:extLst>
            <a:ext uri="{FF2B5EF4-FFF2-40B4-BE49-F238E27FC236}">
              <a16:creationId xmlns:a16="http://schemas.microsoft.com/office/drawing/2014/main" id="{EA92054F-0EDE-4F52-BC59-01392D9DA689}"/>
            </a:ext>
          </a:extLst>
        </xdr:cNvPr>
        <xdr:cNvSpPr/>
      </xdr:nvSpPr>
      <xdr:spPr>
        <a:xfrm>
          <a:off x="13652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61867</xdr:rowOff>
    </xdr:from>
    <xdr:to>
      <xdr:col>67</xdr:col>
      <xdr:colOff>101600</xdr:colOff>
      <xdr:row>60</xdr:row>
      <xdr:rowOff>163467</xdr:rowOff>
    </xdr:to>
    <xdr:sp macro="" textlink="">
      <xdr:nvSpPr>
        <xdr:cNvPr id="518" name="フローチャート: 判断 517">
          <a:extLst>
            <a:ext uri="{FF2B5EF4-FFF2-40B4-BE49-F238E27FC236}">
              <a16:creationId xmlns:a16="http://schemas.microsoft.com/office/drawing/2014/main" id="{3A9CBA18-E4BF-48A2-873F-A357C7C75837}"/>
            </a:ext>
          </a:extLst>
        </xdr:cNvPr>
        <xdr:cNvSpPr/>
      </xdr:nvSpPr>
      <xdr:spPr>
        <a:xfrm>
          <a:off x="12763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9" name="テキスト ボックス 518">
          <a:extLst>
            <a:ext uri="{FF2B5EF4-FFF2-40B4-BE49-F238E27FC236}">
              <a16:creationId xmlns:a16="http://schemas.microsoft.com/office/drawing/2014/main" id="{373BCC4A-3775-48C8-8CC7-A519CBF2935D}"/>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0" name="テキスト ボックス 519">
          <a:extLst>
            <a:ext uri="{FF2B5EF4-FFF2-40B4-BE49-F238E27FC236}">
              <a16:creationId xmlns:a16="http://schemas.microsoft.com/office/drawing/2014/main" id="{A5B87166-DAD3-4F21-9DE1-494FE4CB452A}"/>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1" name="テキスト ボックス 520">
          <a:extLst>
            <a:ext uri="{FF2B5EF4-FFF2-40B4-BE49-F238E27FC236}">
              <a16:creationId xmlns:a16="http://schemas.microsoft.com/office/drawing/2014/main" id="{A1AE427E-A8C7-47AE-A659-24485E19E44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2" name="テキスト ボックス 521">
          <a:extLst>
            <a:ext uri="{FF2B5EF4-FFF2-40B4-BE49-F238E27FC236}">
              <a16:creationId xmlns:a16="http://schemas.microsoft.com/office/drawing/2014/main" id="{136BBEE8-A1E5-49BA-BAED-435ABCFBE0B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3" name="テキスト ボックス 522">
          <a:extLst>
            <a:ext uri="{FF2B5EF4-FFF2-40B4-BE49-F238E27FC236}">
              <a16:creationId xmlns:a16="http://schemas.microsoft.com/office/drawing/2014/main" id="{85C260F7-CF0A-43CF-8BB9-3C61453AE696}"/>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32476</xdr:rowOff>
    </xdr:from>
    <xdr:to>
      <xdr:col>81</xdr:col>
      <xdr:colOff>101600</xdr:colOff>
      <xdr:row>60</xdr:row>
      <xdr:rowOff>134076</xdr:rowOff>
    </xdr:to>
    <xdr:sp macro="" textlink="">
      <xdr:nvSpPr>
        <xdr:cNvPr id="524" name="楕円 523">
          <a:extLst>
            <a:ext uri="{FF2B5EF4-FFF2-40B4-BE49-F238E27FC236}">
              <a16:creationId xmlns:a16="http://schemas.microsoft.com/office/drawing/2014/main" id="{2E8E973E-36A3-4351-9BB0-0037502BA3AC}"/>
            </a:ext>
          </a:extLst>
        </xdr:cNvPr>
        <xdr:cNvSpPr/>
      </xdr:nvSpPr>
      <xdr:spPr>
        <a:xfrm>
          <a:off x="15430500" y="1031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163104</xdr:rowOff>
    </xdr:from>
    <xdr:to>
      <xdr:col>76</xdr:col>
      <xdr:colOff>165100</xdr:colOff>
      <xdr:row>60</xdr:row>
      <xdr:rowOff>93254</xdr:rowOff>
    </xdr:to>
    <xdr:sp macro="" textlink="">
      <xdr:nvSpPr>
        <xdr:cNvPr id="525" name="楕円 524">
          <a:extLst>
            <a:ext uri="{FF2B5EF4-FFF2-40B4-BE49-F238E27FC236}">
              <a16:creationId xmlns:a16="http://schemas.microsoft.com/office/drawing/2014/main" id="{1FF6DBAF-0F8D-468A-B071-B88A7549BD97}"/>
            </a:ext>
          </a:extLst>
        </xdr:cNvPr>
        <xdr:cNvSpPr/>
      </xdr:nvSpPr>
      <xdr:spPr>
        <a:xfrm>
          <a:off x="14541500" y="1027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42454</xdr:rowOff>
    </xdr:from>
    <xdr:to>
      <xdr:col>81</xdr:col>
      <xdr:colOff>50800</xdr:colOff>
      <xdr:row>60</xdr:row>
      <xdr:rowOff>83276</xdr:rowOff>
    </xdr:to>
    <xdr:cxnSp macro="">
      <xdr:nvCxnSpPr>
        <xdr:cNvPr id="526" name="直線コネクタ 525">
          <a:extLst>
            <a:ext uri="{FF2B5EF4-FFF2-40B4-BE49-F238E27FC236}">
              <a16:creationId xmlns:a16="http://schemas.microsoft.com/office/drawing/2014/main" id="{4C391B62-6861-4CEB-8F52-F482263B2486}"/>
            </a:ext>
          </a:extLst>
        </xdr:cNvPr>
        <xdr:cNvCxnSpPr/>
      </xdr:nvCxnSpPr>
      <xdr:spPr>
        <a:xfrm>
          <a:off x="14592300" y="10329454"/>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123916</xdr:rowOff>
    </xdr:from>
    <xdr:to>
      <xdr:col>72</xdr:col>
      <xdr:colOff>38100</xdr:colOff>
      <xdr:row>60</xdr:row>
      <xdr:rowOff>54066</xdr:rowOff>
    </xdr:to>
    <xdr:sp macro="" textlink="">
      <xdr:nvSpPr>
        <xdr:cNvPr id="527" name="楕円 526">
          <a:extLst>
            <a:ext uri="{FF2B5EF4-FFF2-40B4-BE49-F238E27FC236}">
              <a16:creationId xmlns:a16="http://schemas.microsoft.com/office/drawing/2014/main" id="{FC395716-FD56-4DBF-BFBD-4CF2E5779E56}"/>
            </a:ext>
          </a:extLst>
        </xdr:cNvPr>
        <xdr:cNvSpPr/>
      </xdr:nvSpPr>
      <xdr:spPr>
        <a:xfrm>
          <a:off x="13652500" y="1023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3266</xdr:rowOff>
    </xdr:from>
    <xdr:to>
      <xdr:col>76</xdr:col>
      <xdr:colOff>114300</xdr:colOff>
      <xdr:row>60</xdr:row>
      <xdr:rowOff>42454</xdr:rowOff>
    </xdr:to>
    <xdr:cxnSp macro="">
      <xdr:nvCxnSpPr>
        <xdr:cNvPr id="528" name="直線コネクタ 527">
          <a:extLst>
            <a:ext uri="{FF2B5EF4-FFF2-40B4-BE49-F238E27FC236}">
              <a16:creationId xmlns:a16="http://schemas.microsoft.com/office/drawing/2014/main" id="{506C89D3-2BB8-4284-8D0D-19F4042E100D}"/>
            </a:ext>
          </a:extLst>
        </xdr:cNvPr>
        <xdr:cNvCxnSpPr/>
      </xdr:nvCxnSpPr>
      <xdr:spPr>
        <a:xfrm>
          <a:off x="13703300" y="1029026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83094</xdr:rowOff>
    </xdr:from>
    <xdr:to>
      <xdr:col>67</xdr:col>
      <xdr:colOff>101600</xdr:colOff>
      <xdr:row>60</xdr:row>
      <xdr:rowOff>13244</xdr:rowOff>
    </xdr:to>
    <xdr:sp macro="" textlink="">
      <xdr:nvSpPr>
        <xdr:cNvPr id="529" name="楕円 528">
          <a:extLst>
            <a:ext uri="{FF2B5EF4-FFF2-40B4-BE49-F238E27FC236}">
              <a16:creationId xmlns:a16="http://schemas.microsoft.com/office/drawing/2014/main" id="{837AC6F8-C620-4535-960E-D2A1B8FBD804}"/>
            </a:ext>
          </a:extLst>
        </xdr:cNvPr>
        <xdr:cNvSpPr/>
      </xdr:nvSpPr>
      <xdr:spPr>
        <a:xfrm>
          <a:off x="12763500" y="1019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133894</xdr:rowOff>
    </xdr:from>
    <xdr:to>
      <xdr:col>71</xdr:col>
      <xdr:colOff>177800</xdr:colOff>
      <xdr:row>60</xdr:row>
      <xdr:rowOff>3266</xdr:rowOff>
    </xdr:to>
    <xdr:cxnSp macro="">
      <xdr:nvCxnSpPr>
        <xdr:cNvPr id="530" name="直線コネクタ 529">
          <a:extLst>
            <a:ext uri="{FF2B5EF4-FFF2-40B4-BE49-F238E27FC236}">
              <a16:creationId xmlns:a16="http://schemas.microsoft.com/office/drawing/2014/main" id="{DFBA1D1C-673E-494C-BD25-AB8E875DE080}"/>
            </a:ext>
          </a:extLst>
        </xdr:cNvPr>
        <xdr:cNvCxnSpPr/>
      </xdr:nvCxnSpPr>
      <xdr:spPr>
        <a:xfrm>
          <a:off x="12814300" y="10249444"/>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22333</xdr:rowOff>
    </xdr:from>
    <xdr:ext cx="405111" cy="259045"/>
    <xdr:sp macro="" textlink="">
      <xdr:nvSpPr>
        <xdr:cNvPr id="531" name="n_1aveValue【学校施設】&#10;有形固定資産減価償却率">
          <a:extLst>
            <a:ext uri="{FF2B5EF4-FFF2-40B4-BE49-F238E27FC236}">
              <a16:creationId xmlns:a16="http://schemas.microsoft.com/office/drawing/2014/main" id="{198788F6-31F6-4459-99BE-B6D80546CE23}"/>
            </a:ext>
          </a:extLst>
        </xdr:cNvPr>
        <xdr:cNvSpPr txBox="1"/>
      </xdr:nvSpPr>
      <xdr:spPr>
        <a:xfrm>
          <a:off x="15266044" y="1048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12536</xdr:rowOff>
    </xdr:from>
    <xdr:ext cx="405111" cy="259045"/>
    <xdr:sp macro="" textlink="">
      <xdr:nvSpPr>
        <xdr:cNvPr id="532" name="n_2aveValue【学校施設】&#10;有形固定資産減価償却率">
          <a:extLst>
            <a:ext uri="{FF2B5EF4-FFF2-40B4-BE49-F238E27FC236}">
              <a16:creationId xmlns:a16="http://schemas.microsoft.com/office/drawing/2014/main" id="{A7FFCF08-37FF-4C82-89EA-E1D26A888A08}"/>
            </a:ext>
          </a:extLst>
        </xdr:cNvPr>
        <xdr:cNvSpPr txBox="1"/>
      </xdr:nvSpPr>
      <xdr:spPr>
        <a:xfrm>
          <a:off x="14389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170923</xdr:rowOff>
    </xdr:from>
    <xdr:ext cx="405111" cy="259045"/>
    <xdr:sp macro="" textlink="">
      <xdr:nvSpPr>
        <xdr:cNvPr id="533" name="n_3aveValue【学校施設】&#10;有形固定資産減価償却率">
          <a:extLst>
            <a:ext uri="{FF2B5EF4-FFF2-40B4-BE49-F238E27FC236}">
              <a16:creationId xmlns:a16="http://schemas.microsoft.com/office/drawing/2014/main" id="{51138D0B-EE66-4720-97BD-EBDC1AED63EB}"/>
            </a:ext>
          </a:extLst>
        </xdr:cNvPr>
        <xdr:cNvSpPr txBox="1"/>
      </xdr:nvSpPr>
      <xdr:spPr>
        <a:xfrm>
          <a:off x="13500744" y="1045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154594</xdr:rowOff>
    </xdr:from>
    <xdr:ext cx="405111" cy="259045"/>
    <xdr:sp macro="" textlink="">
      <xdr:nvSpPr>
        <xdr:cNvPr id="534" name="n_4aveValue【学校施設】&#10;有形固定資産減価償却率">
          <a:extLst>
            <a:ext uri="{FF2B5EF4-FFF2-40B4-BE49-F238E27FC236}">
              <a16:creationId xmlns:a16="http://schemas.microsoft.com/office/drawing/2014/main" id="{A3628682-9801-4A01-B59E-60FA39C9DEA2}"/>
            </a:ext>
          </a:extLst>
        </xdr:cNvPr>
        <xdr:cNvSpPr txBox="1"/>
      </xdr:nvSpPr>
      <xdr:spPr>
        <a:xfrm>
          <a:off x="12611744" y="1044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150603</xdr:rowOff>
    </xdr:from>
    <xdr:ext cx="405111" cy="259045"/>
    <xdr:sp macro="" textlink="">
      <xdr:nvSpPr>
        <xdr:cNvPr id="535" name="n_1mainValue【学校施設】&#10;有形固定資産減価償却率">
          <a:extLst>
            <a:ext uri="{FF2B5EF4-FFF2-40B4-BE49-F238E27FC236}">
              <a16:creationId xmlns:a16="http://schemas.microsoft.com/office/drawing/2014/main" id="{9EB2F321-FCB7-42AD-AD31-3B22C3AF179F}"/>
            </a:ext>
          </a:extLst>
        </xdr:cNvPr>
        <xdr:cNvSpPr txBox="1"/>
      </xdr:nvSpPr>
      <xdr:spPr>
        <a:xfrm>
          <a:off x="15266044" y="1009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109781</xdr:rowOff>
    </xdr:from>
    <xdr:ext cx="405111" cy="259045"/>
    <xdr:sp macro="" textlink="">
      <xdr:nvSpPr>
        <xdr:cNvPr id="536" name="n_2mainValue【学校施設】&#10;有形固定資産減価償却率">
          <a:extLst>
            <a:ext uri="{FF2B5EF4-FFF2-40B4-BE49-F238E27FC236}">
              <a16:creationId xmlns:a16="http://schemas.microsoft.com/office/drawing/2014/main" id="{E8A517CA-911A-4E25-B765-30122E3DC2A4}"/>
            </a:ext>
          </a:extLst>
        </xdr:cNvPr>
        <xdr:cNvSpPr txBox="1"/>
      </xdr:nvSpPr>
      <xdr:spPr>
        <a:xfrm>
          <a:off x="14389744" y="1005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70593</xdr:rowOff>
    </xdr:from>
    <xdr:ext cx="405111" cy="259045"/>
    <xdr:sp macro="" textlink="">
      <xdr:nvSpPr>
        <xdr:cNvPr id="537" name="n_3mainValue【学校施設】&#10;有形固定資産減価償却率">
          <a:extLst>
            <a:ext uri="{FF2B5EF4-FFF2-40B4-BE49-F238E27FC236}">
              <a16:creationId xmlns:a16="http://schemas.microsoft.com/office/drawing/2014/main" id="{CBE46AA3-9A77-486D-A88B-3F5810D6FEF7}"/>
            </a:ext>
          </a:extLst>
        </xdr:cNvPr>
        <xdr:cNvSpPr txBox="1"/>
      </xdr:nvSpPr>
      <xdr:spPr>
        <a:xfrm>
          <a:off x="13500744" y="1001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29771</xdr:rowOff>
    </xdr:from>
    <xdr:ext cx="405111" cy="259045"/>
    <xdr:sp macro="" textlink="">
      <xdr:nvSpPr>
        <xdr:cNvPr id="538" name="n_4mainValue【学校施設】&#10;有形固定資産減価償却率">
          <a:extLst>
            <a:ext uri="{FF2B5EF4-FFF2-40B4-BE49-F238E27FC236}">
              <a16:creationId xmlns:a16="http://schemas.microsoft.com/office/drawing/2014/main" id="{8190ECBD-8A06-48F5-A8BF-699C9F6E72D6}"/>
            </a:ext>
          </a:extLst>
        </xdr:cNvPr>
        <xdr:cNvSpPr txBox="1"/>
      </xdr:nvSpPr>
      <xdr:spPr>
        <a:xfrm>
          <a:off x="12611744" y="997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9" name="正方形/長方形 538">
          <a:extLst>
            <a:ext uri="{FF2B5EF4-FFF2-40B4-BE49-F238E27FC236}">
              <a16:creationId xmlns:a16="http://schemas.microsoft.com/office/drawing/2014/main" id="{A9660AE6-F7B7-40C6-BA3A-D20E74F6C67C}"/>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0" name="正方形/長方形 539">
          <a:extLst>
            <a:ext uri="{FF2B5EF4-FFF2-40B4-BE49-F238E27FC236}">
              <a16:creationId xmlns:a16="http://schemas.microsoft.com/office/drawing/2014/main" id="{A4255704-F7A5-4DE6-80F5-74916B1ED8FA}"/>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1" name="正方形/長方形 540">
          <a:extLst>
            <a:ext uri="{FF2B5EF4-FFF2-40B4-BE49-F238E27FC236}">
              <a16:creationId xmlns:a16="http://schemas.microsoft.com/office/drawing/2014/main" id="{65237D02-65C0-487B-8F32-712DAD42E9BD}"/>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2" name="正方形/長方形 541">
          <a:extLst>
            <a:ext uri="{FF2B5EF4-FFF2-40B4-BE49-F238E27FC236}">
              <a16:creationId xmlns:a16="http://schemas.microsoft.com/office/drawing/2014/main" id="{B282CAD9-45C7-4976-ADB7-292416150F16}"/>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3" name="正方形/長方形 542">
          <a:extLst>
            <a:ext uri="{FF2B5EF4-FFF2-40B4-BE49-F238E27FC236}">
              <a16:creationId xmlns:a16="http://schemas.microsoft.com/office/drawing/2014/main" id="{5C025416-F199-4FC8-B937-EA42CA450CA9}"/>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4" name="正方形/長方形 543">
          <a:extLst>
            <a:ext uri="{FF2B5EF4-FFF2-40B4-BE49-F238E27FC236}">
              <a16:creationId xmlns:a16="http://schemas.microsoft.com/office/drawing/2014/main" id="{F31BC18D-DA37-4FC1-9C3A-3951E4CBA41F}"/>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5" name="正方形/長方形 544">
          <a:extLst>
            <a:ext uri="{FF2B5EF4-FFF2-40B4-BE49-F238E27FC236}">
              <a16:creationId xmlns:a16="http://schemas.microsoft.com/office/drawing/2014/main" id="{0FFA22B0-092E-490F-A14F-F05661E2A28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6" name="正方形/長方形 545">
          <a:extLst>
            <a:ext uri="{FF2B5EF4-FFF2-40B4-BE49-F238E27FC236}">
              <a16:creationId xmlns:a16="http://schemas.microsoft.com/office/drawing/2014/main" id="{884120BA-7EC2-4310-BE3A-014F09F71981}"/>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7" name="テキスト ボックス 546">
          <a:extLst>
            <a:ext uri="{FF2B5EF4-FFF2-40B4-BE49-F238E27FC236}">
              <a16:creationId xmlns:a16="http://schemas.microsoft.com/office/drawing/2014/main" id="{4E3075C0-38CD-44AA-84C2-C69E5EAB5183}"/>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8" name="直線コネクタ 547">
          <a:extLst>
            <a:ext uri="{FF2B5EF4-FFF2-40B4-BE49-F238E27FC236}">
              <a16:creationId xmlns:a16="http://schemas.microsoft.com/office/drawing/2014/main" id="{C181B80B-6A9A-48D3-93E4-F489A322B285}"/>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49" name="直線コネクタ 548">
          <a:extLst>
            <a:ext uri="{FF2B5EF4-FFF2-40B4-BE49-F238E27FC236}">
              <a16:creationId xmlns:a16="http://schemas.microsoft.com/office/drawing/2014/main" id="{0D847359-8C41-47F5-B2C3-52F1CB327163}"/>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50" name="テキスト ボックス 549">
          <a:extLst>
            <a:ext uri="{FF2B5EF4-FFF2-40B4-BE49-F238E27FC236}">
              <a16:creationId xmlns:a16="http://schemas.microsoft.com/office/drawing/2014/main" id="{AA19A735-79C2-4411-A8A2-4D238C4616D5}"/>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51" name="直線コネクタ 550">
          <a:extLst>
            <a:ext uri="{FF2B5EF4-FFF2-40B4-BE49-F238E27FC236}">
              <a16:creationId xmlns:a16="http://schemas.microsoft.com/office/drawing/2014/main" id="{8363C433-28B9-47E8-890B-6A2245A04509}"/>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552" name="テキスト ボックス 551">
          <a:extLst>
            <a:ext uri="{FF2B5EF4-FFF2-40B4-BE49-F238E27FC236}">
              <a16:creationId xmlns:a16="http://schemas.microsoft.com/office/drawing/2014/main" id="{522877C9-1D49-488D-A9A3-2D290DCE6E9F}"/>
            </a:ext>
          </a:extLst>
        </xdr:cNvPr>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53" name="直線コネクタ 552">
          <a:extLst>
            <a:ext uri="{FF2B5EF4-FFF2-40B4-BE49-F238E27FC236}">
              <a16:creationId xmlns:a16="http://schemas.microsoft.com/office/drawing/2014/main" id="{A83FADD6-96C9-4C0D-BE0C-B460FD1FB056}"/>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554" name="テキスト ボックス 553">
          <a:extLst>
            <a:ext uri="{FF2B5EF4-FFF2-40B4-BE49-F238E27FC236}">
              <a16:creationId xmlns:a16="http://schemas.microsoft.com/office/drawing/2014/main" id="{0FECE6CF-7F16-45FD-A775-EB7064D1B065}"/>
            </a:ext>
          </a:extLst>
        </xdr:cNvPr>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55" name="直線コネクタ 554">
          <a:extLst>
            <a:ext uri="{FF2B5EF4-FFF2-40B4-BE49-F238E27FC236}">
              <a16:creationId xmlns:a16="http://schemas.microsoft.com/office/drawing/2014/main" id="{65C15FB0-1CFC-4E38-A001-740AC374A891}"/>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556" name="テキスト ボックス 555">
          <a:extLst>
            <a:ext uri="{FF2B5EF4-FFF2-40B4-BE49-F238E27FC236}">
              <a16:creationId xmlns:a16="http://schemas.microsoft.com/office/drawing/2014/main" id="{9C31FA98-34D1-4EA5-A5A4-28B00277F414}"/>
            </a:ext>
          </a:extLst>
        </xdr:cNvPr>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7" name="直線コネクタ 556">
          <a:extLst>
            <a:ext uri="{FF2B5EF4-FFF2-40B4-BE49-F238E27FC236}">
              <a16:creationId xmlns:a16="http://schemas.microsoft.com/office/drawing/2014/main" id="{30F4A3A0-AAEF-4278-BB26-ABCF403FE2CD}"/>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58" name="テキスト ボックス 557">
          <a:extLst>
            <a:ext uri="{FF2B5EF4-FFF2-40B4-BE49-F238E27FC236}">
              <a16:creationId xmlns:a16="http://schemas.microsoft.com/office/drawing/2014/main" id="{3CF1A1BC-CF07-4E89-8496-7132147B8D92}"/>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9" name="【学校施設】&#10;一人当たり面積グラフ枠">
          <a:extLst>
            <a:ext uri="{FF2B5EF4-FFF2-40B4-BE49-F238E27FC236}">
              <a16:creationId xmlns:a16="http://schemas.microsoft.com/office/drawing/2014/main" id="{9D284D06-195C-4357-A0A2-C81EB7ACFDA3}"/>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48737</xdr:rowOff>
    </xdr:from>
    <xdr:to>
      <xdr:col>116</xdr:col>
      <xdr:colOff>62864</xdr:colOff>
      <xdr:row>63</xdr:row>
      <xdr:rowOff>137343</xdr:rowOff>
    </xdr:to>
    <xdr:cxnSp macro="">
      <xdr:nvCxnSpPr>
        <xdr:cNvPr id="560" name="直線コネクタ 559">
          <a:extLst>
            <a:ext uri="{FF2B5EF4-FFF2-40B4-BE49-F238E27FC236}">
              <a16:creationId xmlns:a16="http://schemas.microsoft.com/office/drawing/2014/main" id="{F3E4DDA8-DEE4-49D6-B5A6-30DC9DB9CC62}"/>
            </a:ext>
          </a:extLst>
        </xdr:cNvPr>
        <xdr:cNvCxnSpPr/>
      </xdr:nvCxnSpPr>
      <xdr:spPr>
        <a:xfrm flipV="1">
          <a:off x="22160864" y="9821387"/>
          <a:ext cx="0" cy="1117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141170</xdr:rowOff>
    </xdr:from>
    <xdr:ext cx="469744" cy="259045"/>
    <xdr:sp macro="" textlink="">
      <xdr:nvSpPr>
        <xdr:cNvPr id="561" name="【学校施設】&#10;一人当たり面積最小値テキスト">
          <a:extLst>
            <a:ext uri="{FF2B5EF4-FFF2-40B4-BE49-F238E27FC236}">
              <a16:creationId xmlns:a16="http://schemas.microsoft.com/office/drawing/2014/main" id="{A4433689-C1C9-4D5D-A63B-7E05017B73D8}"/>
            </a:ext>
          </a:extLst>
        </xdr:cNvPr>
        <xdr:cNvSpPr txBox="1"/>
      </xdr:nvSpPr>
      <xdr:spPr>
        <a:xfrm>
          <a:off x="22199600" y="10942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137343</xdr:rowOff>
    </xdr:from>
    <xdr:to>
      <xdr:col>116</xdr:col>
      <xdr:colOff>152400</xdr:colOff>
      <xdr:row>63</xdr:row>
      <xdr:rowOff>137343</xdr:rowOff>
    </xdr:to>
    <xdr:cxnSp macro="">
      <xdr:nvCxnSpPr>
        <xdr:cNvPr id="562" name="直線コネクタ 561">
          <a:extLst>
            <a:ext uri="{FF2B5EF4-FFF2-40B4-BE49-F238E27FC236}">
              <a16:creationId xmlns:a16="http://schemas.microsoft.com/office/drawing/2014/main" id="{CF0CEF52-1A69-4AE9-B8EC-1E68B43BBD73}"/>
            </a:ext>
          </a:extLst>
        </xdr:cNvPr>
        <xdr:cNvCxnSpPr/>
      </xdr:nvCxnSpPr>
      <xdr:spPr>
        <a:xfrm>
          <a:off x="22072600" y="10938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166864</xdr:rowOff>
    </xdr:from>
    <xdr:ext cx="534377" cy="259045"/>
    <xdr:sp macro="" textlink="">
      <xdr:nvSpPr>
        <xdr:cNvPr id="563" name="【学校施設】&#10;一人当たり面積最大値テキスト">
          <a:extLst>
            <a:ext uri="{FF2B5EF4-FFF2-40B4-BE49-F238E27FC236}">
              <a16:creationId xmlns:a16="http://schemas.microsoft.com/office/drawing/2014/main" id="{DEF8C9FF-4952-4AB5-AC99-75B7ECFE7EA7}"/>
            </a:ext>
          </a:extLst>
        </xdr:cNvPr>
        <xdr:cNvSpPr txBox="1"/>
      </xdr:nvSpPr>
      <xdr:spPr>
        <a:xfrm>
          <a:off x="22199600" y="959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48737</xdr:rowOff>
    </xdr:from>
    <xdr:to>
      <xdr:col>116</xdr:col>
      <xdr:colOff>152400</xdr:colOff>
      <xdr:row>57</xdr:row>
      <xdr:rowOff>48737</xdr:rowOff>
    </xdr:to>
    <xdr:cxnSp macro="">
      <xdr:nvCxnSpPr>
        <xdr:cNvPr id="564" name="直線コネクタ 563">
          <a:extLst>
            <a:ext uri="{FF2B5EF4-FFF2-40B4-BE49-F238E27FC236}">
              <a16:creationId xmlns:a16="http://schemas.microsoft.com/office/drawing/2014/main" id="{9320F111-073E-447E-864D-A24794384A67}"/>
            </a:ext>
          </a:extLst>
        </xdr:cNvPr>
        <xdr:cNvCxnSpPr/>
      </xdr:nvCxnSpPr>
      <xdr:spPr>
        <a:xfrm>
          <a:off x="22072600" y="9821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80560</xdr:rowOff>
    </xdr:from>
    <xdr:ext cx="469744" cy="259045"/>
    <xdr:sp macro="" textlink="">
      <xdr:nvSpPr>
        <xdr:cNvPr id="565" name="【学校施設】&#10;一人当たり面積平均値テキスト">
          <a:extLst>
            <a:ext uri="{FF2B5EF4-FFF2-40B4-BE49-F238E27FC236}">
              <a16:creationId xmlns:a16="http://schemas.microsoft.com/office/drawing/2014/main" id="{3D24E52D-6F79-40F3-B6A4-3941C98AEE80}"/>
            </a:ext>
          </a:extLst>
        </xdr:cNvPr>
        <xdr:cNvSpPr txBox="1"/>
      </xdr:nvSpPr>
      <xdr:spPr>
        <a:xfrm>
          <a:off x="22199600" y="10710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102133</xdr:rowOff>
    </xdr:from>
    <xdr:to>
      <xdr:col>116</xdr:col>
      <xdr:colOff>114300</xdr:colOff>
      <xdr:row>63</xdr:row>
      <xdr:rowOff>32283</xdr:rowOff>
    </xdr:to>
    <xdr:sp macro="" textlink="">
      <xdr:nvSpPr>
        <xdr:cNvPr id="566" name="フローチャート: 判断 565">
          <a:extLst>
            <a:ext uri="{FF2B5EF4-FFF2-40B4-BE49-F238E27FC236}">
              <a16:creationId xmlns:a16="http://schemas.microsoft.com/office/drawing/2014/main" id="{EC6B3A24-23F2-4914-B813-2158B34A3E45}"/>
            </a:ext>
          </a:extLst>
        </xdr:cNvPr>
        <xdr:cNvSpPr/>
      </xdr:nvSpPr>
      <xdr:spPr>
        <a:xfrm>
          <a:off x="22110700" y="1073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106431</xdr:rowOff>
    </xdr:from>
    <xdr:to>
      <xdr:col>112</xdr:col>
      <xdr:colOff>38100</xdr:colOff>
      <xdr:row>63</xdr:row>
      <xdr:rowOff>36581</xdr:rowOff>
    </xdr:to>
    <xdr:sp macro="" textlink="">
      <xdr:nvSpPr>
        <xdr:cNvPr id="567" name="フローチャート: 判断 566">
          <a:extLst>
            <a:ext uri="{FF2B5EF4-FFF2-40B4-BE49-F238E27FC236}">
              <a16:creationId xmlns:a16="http://schemas.microsoft.com/office/drawing/2014/main" id="{A8F0CB03-EEA9-4D29-B554-0DDE96B95C40}"/>
            </a:ext>
          </a:extLst>
        </xdr:cNvPr>
        <xdr:cNvSpPr/>
      </xdr:nvSpPr>
      <xdr:spPr>
        <a:xfrm>
          <a:off x="21272500" y="10736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96235</xdr:rowOff>
    </xdr:from>
    <xdr:to>
      <xdr:col>107</xdr:col>
      <xdr:colOff>101600</xdr:colOff>
      <xdr:row>63</xdr:row>
      <xdr:rowOff>26385</xdr:rowOff>
    </xdr:to>
    <xdr:sp macro="" textlink="">
      <xdr:nvSpPr>
        <xdr:cNvPr id="568" name="フローチャート: 判断 567">
          <a:extLst>
            <a:ext uri="{FF2B5EF4-FFF2-40B4-BE49-F238E27FC236}">
              <a16:creationId xmlns:a16="http://schemas.microsoft.com/office/drawing/2014/main" id="{402FBE0B-2BE6-4FCB-8881-E0F3FC6F3D97}"/>
            </a:ext>
          </a:extLst>
        </xdr:cNvPr>
        <xdr:cNvSpPr/>
      </xdr:nvSpPr>
      <xdr:spPr>
        <a:xfrm>
          <a:off x="20383500" y="1072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91160</xdr:rowOff>
    </xdr:from>
    <xdr:to>
      <xdr:col>102</xdr:col>
      <xdr:colOff>165100</xdr:colOff>
      <xdr:row>63</xdr:row>
      <xdr:rowOff>21310</xdr:rowOff>
    </xdr:to>
    <xdr:sp macro="" textlink="">
      <xdr:nvSpPr>
        <xdr:cNvPr id="569" name="フローチャート: 判断 568">
          <a:extLst>
            <a:ext uri="{FF2B5EF4-FFF2-40B4-BE49-F238E27FC236}">
              <a16:creationId xmlns:a16="http://schemas.microsoft.com/office/drawing/2014/main" id="{C8ECF389-8B90-43DB-9B89-51FB75879A60}"/>
            </a:ext>
          </a:extLst>
        </xdr:cNvPr>
        <xdr:cNvSpPr/>
      </xdr:nvSpPr>
      <xdr:spPr>
        <a:xfrm>
          <a:off x="19494500" y="1072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98202</xdr:rowOff>
    </xdr:from>
    <xdr:to>
      <xdr:col>98</xdr:col>
      <xdr:colOff>38100</xdr:colOff>
      <xdr:row>63</xdr:row>
      <xdr:rowOff>28352</xdr:rowOff>
    </xdr:to>
    <xdr:sp macro="" textlink="">
      <xdr:nvSpPr>
        <xdr:cNvPr id="570" name="フローチャート: 判断 569">
          <a:extLst>
            <a:ext uri="{FF2B5EF4-FFF2-40B4-BE49-F238E27FC236}">
              <a16:creationId xmlns:a16="http://schemas.microsoft.com/office/drawing/2014/main" id="{B59240C2-EA04-4835-B102-9FA5279F7460}"/>
            </a:ext>
          </a:extLst>
        </xdr:cNvPr>
        <xdr:cNvSpPr/>
      </xdr:nvSpPr>
      <xdr:spPr>
        <a:xfrm>
          <a:off x="18605500" y="10728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1" name="テキスト ボックス 570">
          <a:extLst>
            <a:ext uri="{FF2B5EF4-FFF2-40B4-BE49-F238E27FC236}">
              <a16:creationId xmlns:a16="http://schemas.microsoft.com/office/drawing/2014/main" id="{BF4332C4-3671-477D-AA98-2DB918429917}"/>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2" name="テキスト ボックス 571">
          <a:extLst>
            <a:ext uri="{FF2B5EF4-FFF2-40B4-BE49-F238E27FC236}">
              <a16:creationId xmlns:a16="http://schemas.microsoft.com/office/drawing/2014/main" id="{3C3FFBC2-6C38-4F0D-9536-57EBCDA01DF7}"/>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3" name="テキスト ボックス 572">
          <a:extLst>
            <a:ext uri="{FF2B5EF4-FFF2-40B4-BE49-F238E27FC236}">
              <a16:creationId xmlns:a16="http://schemas.microsoft.com/office/drawing/2014/main" id="{C4FEC803-2837-4B38-A517-D9436A4A66D8}"/>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4" name="テキスト ボックス 573">
          <a:extLst>
            <a:ext uri="{FF2B5EF4-FFF2-40B4-BE49-F238E27FC236}">
              <a16:creationId xmlns:a16="http://schemas.microsoft.com/office/drawing/2014/main" id="{FC64F065-F2A0-42C0-AEED-7F5703ACAC7E}"/>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5" name="テキスト ボックス 574">
          <a:extLst>
            <a:ext uri="{FF2B5EF4-FFF2-40B4-BE49-F238E27FC236}">
              <a16:creationId xmlns:a16="http://schemas.microsoft.com/office/drawing/2014/main" id="{EFDF8165-AF0C-4553-8141-92B8AFF6DB19}"/>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8499</xdr:rowOff>
    </xdr:from>
    <xdr:to>
      <xdr:col>112</xdr:col>
      <xdr:colOff>38100</xdr:colOff>
      <xdr:row>62</xdr:row>
      <xdr:rowOff>110099</xdr:rowOff>
    </xdr:to>
    <xdr:sp macro="" textlink="">
      <xdr:nvSpPr>
        <xdr:cNvPr id="576" name="楕円 575">
          <a:extLst>
            <a:ext uri="{FF2B5EF4-FFF2-40B4-BE49-F238E27FC236}">
              <a16:creationId xmlns:a16="http://schemas.microsoft.com/office/drawing/2014/main" id="{374D77A1-3081-477D-8FB4-0757137226A2}"/>
            </a:ext>
          </a:extLst>
        </xdr:cNvPr>
        <xdr:cNvSpPr/>
      </xdr:nvSpPr>
      <xdr:spPr>
        <a:xfrm>
          <a:off x="21272500" y="10638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13894</xdr:rowOff>
    </xdr:from>
    <xdr:to>
      <xdr:col>107</xdr:col>
      <xdr:colOff>101600</xdr:colOff>
      <xdr:row>62</xdr:row>
      <xdr:rowOff>115494</xdr:rowOff>
    </xdr:to>
    <xdr:sp macro="" textlink="">
      <xdr:nvSpPr>
        <xdr:cNvPr id="577" name="楕円 576">
          <a:extLst>
            <a:ext uri="{FF2B5EF4-FFF2-40B4-BE49-F238E27FC236}">
              <a16:creationId xmlns:a16="http://schemas.microsoft.com/office/drawing/2014/main" id="{880C567E-7894-4615-961E-6C261F8512BF}"/>
            </a:ext>
          </a:extLst>
        </xdr:cNvPr>
        <xdr:cNvSpPr/>
      </xdr:nvSpPr>
      <xdr:spPr>
        <a:xfrm>
          <a:off x="20383500" y="10643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59299</xdr:rowOff>
    </xdr:from>
    <xdr:to>
      <xdr:col>111</xdr:col>
      <xdr:colOff>177800</xdr:colOff>
      <xdr:row>62</xdr:row>
      <xdr:rowOff>64694</xdr:rowOff>
    </xdr:to>
    <xdr:cxnSp macro="">
      <xdr:nvCxnSpPr>
        <xdr:cNvPr id="578" name="直線コネクタ 577">
          <a:extLst>
            <a:ext uri="{FF2B5EF4-FFF2-40B4-BE49-F238E27FC236}">
              <a16:creationId xmlns:a16="http://schemas.microsoft.com/office/drawing/2014/main" id="{83A6FBF1-D987-4C84-B59C-A9613850C7F7}"/>
            </a:ext>
          </a:extLst>
        </xdr:cNvPr>
        <xdr:cNvCxnSpPr/>
      </xdr:nvCxnSpPr>
      <xdr:spPr>
        <a:xfrm flipV="1">
          <a:off x="20434300" y="10689199"/>
          <a:ext cx="889000" cy="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16454</xdr:rowOff>
    </xdr:from>
    <xdr:to>
      <xdr:col>102</xdr:col>
      <xdr:colOff>165100</xdr:colOff>
      <xdr:row>62</xdr:row>
      <xdr:rowOff>118054</xdr:rowOff>
    </xdr:to>
    <xdr:sp macro="" textlink="">
      <xdr:nvSpPr>
        <xdr:cNvPr id="579" name="楕円 578">
          <a:extLst>
            <a:ext uri="{FF2B5EF4-FFF2-40B4-BE49-F238E27FC236}">
              <a16:creationId xmlns:a16="http://schemas.microsoft.com/office/drawing/2014/main" id="{D03655F8-C495-4783-8802-C34CC73B05C4}"/>
            </a:ext>
          </a:extLst>
        </xdr:cNvPr>
        <xdr:cNvSpPr/>
      </xdr:nvSpPr>
      <xdr:spPr>
        <a:xfrm>
          <a:off x="19494500" y="1064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64694</xdr:rowOff>
    </xdr:from>
    <xdr:to>
      <xdr:col>107</xdr:col>
      <xdr:colOff>50800</xdr:colOff>
      <xdr:row>62</xdr:row>
      <xdr:rowOff>67254</xdr:rowOff>
    </xdr:to>
    <xdr:cxnSp macro="">
      <xdr:nvCxnSpPr>
        <xdr:cNvPr id="580" name="直線コネクタ 579">
          <a:extLst>
            <a:ext uri="{FF2B5EF4-FFF2-40B4-BE49-F238E27FC236}">
              <a16:creationId xmlns:a16="http://schemas.microsoft.com/office/drawing/2014/main" id="{77A1BF75-7711-4C34-A42F-20ADD0DE3170}"/>
            </a:ext>
          </a:extLst>
        </xdr:cNvPr>
        <xdr:cNvCxnSpPr/>
      </xdr:nvCxnSpPr>
      <xdr:spPr>
        <a:xfrm flipV="1">
          <a:off x="19545300" y="10694594"/>
          <a:ext cx="889000" cy="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20386</xdr:rowOff>
    </xdr:from>
    <xdr:to>
      <xdr:col>98</xdr:col>
      <xdr:colOff>38100</xdr:colOff>
      <xdr:row>62</xdr:row>
      <xdr:rowOff>121986</xdr:rowOff>
    </xdr:to>
    <xdr:sp macro="" textlink="">
      <xdr:nvSpPr>
        <xdr:cNvPr id="581" name="楕円 580">
          <a:extLst>
            <a:ext uri="{FF2B5EF4-FFF2-40B4-BE49-F238E27FC236}">
              <a16:creationId xmlns:a16="http://schemas.microsoft.com/office/drawing/2014/main" id="{EEDEB714-0534-4B96-91A3-C0F3F2B18871}"/>
            </a:ext>
          </a:extLst>
        </xdr:cNvPr>
        <xdr:cNvSpPr/>
      </xdr:nvSpPr>
      <xdr:spPr>
        <a:xfrm>
          <a:off x="18605500" y="10650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67254</xdr:rowOff>
    </xdr:from>
    <xdr:to>
      <xdr:col>102</xdr:col>
      <xdr:colOff>114300</xdr:colOff>
      <xdr:row>62</xdr:row>
      <xdr:rowOff>71186</xdr:rowOff>
    </xdr:to>
    <xdr:cxnSp macro="">
      <xdr:nvCxnSpPr>
        <xdr:cNvPr id="582" name="直線コネクタ 581">
          <a:extLst>
            <a:ext uri="{FF2B5EF4-FFF2-40B4-BE49-F238E27FC236}">
              <a16:creationId xmlns:a16="http://schemas.microsoft.com/office/drawing/2014/main" id="{04DE46CC-04CD-40CE-88AC-4FA938D9A06C}"/>
            </a:ext>
          </a:extLst>
        </xdr:cNvPr>
        <xdr:cNvCxnSpPr/>
      </xdr:nvCxnSpPr>
      <xdr:spPr>
        <a:xfrm flipV="1">
          <a:off x="18656300" y="10697154"/>
          <a:ext cx="889000" cy="3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27708</xdr:rowOff>
    </xdr:from>
    <xdr:ext cx="469744" cy="259045"/>
    <xdr:sp macro="" textlink="">
      <xdr:nvSpPr>
        <xdr:cNvPr id="583" name="n_1aveValue【学校施設】&#10;一人当たり面積">
          <a:extLst>
            <a:ext uri="{FF2B5EF4-FFF2-40B4-BE49-F238E27FC236}">
              <a16:creationId xmlns:a16="http://schemas.microsoft.com/office/drawing/2014/main" id="{E1BB34ED-19B2-49B8-9861-D65B6FDE825D}"/>
            </a:ext>
          </a:extLst>
        </xdr:cNvPr>
        <xdr:cNvSpPr txBox="1"/>
      </xdr:nvSpPr>
      <xdr:spPr>
        <a:xfrm>
          <a:off x="21075727" y="10829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17512</xdr:rowOff>
    </xdr:from>
    <xdr:ext cx="469744" cy="259045"/>
    <xdr:sp macro="" textlink="">
      <xdr:nvSpPr>
        <xdr:cNvPr id="584" name="n_2aveValue【学校施設】&#10;一人当たり面積">
          <a:extLst>
            <a:ext uri="{FF2B5EF4-FFF2-40B4-BE49-F238E27FC236}">
              <a16:creationId xmlns:a16="http://schemas.microsoft.com/office/drawing/2014/main" id="{E2B53262-49EE-490E-8835-47802886DC81}"/>
            </a:ext>
          </a:extLst>
        </xdr:cNvPr>
        <xdr:cNvSpPr txBox="1"/>
      </xdr:nvSpPr>
      <xdr:spPr>
        <a:xfrm>
          <a:off x="20199427" y="10818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12437</xdr:rowOff>
    </xdr:from>
    <xdr:ext cx="469744" cy="259045"/>
    <xdr:sp macro="" textlink="">
      <xdr:nvSpPr>
        <xdr:cNvPr id="585" name="n_3aveValue【学校施設】&#10;一人当たり面積">
          <a:extLst>
            <a:ext uri="{FF2B5EF4-FFF2-40B4-BE49-F238E27FC236}">
              <a16:creationId xmlns:a16="http://schemas.microsoft.com/office/drawing/2014/main" id="{E28EC668-783F-4EAF-BC79-0A1723667D20}"/>
            </a:ext>
          </a:extLst>
        </xdr:cNvPr>
        <xdr:cNvSpPr txBox="1"/>
      </xdr:nvSpPr>
      <xdr:spPr>
        <a:xfrm>
          <a:off x="19310427" y="10813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19479</xdr:rowOff>
    </xdr:from>
    <xdr:ext cx="469744" cy="259045"/>
    <xdr:sp macro="" textlink="">
      <xdr:nvSpPr>
        <xdr:cNvPr id="586" name="n_4aveValue【学校施設】&#10;一人当たり面積">
          <a:extLst>
            <a:ext uri="{FF2B5EF4-FFF2-40B4-BE49-F238E27FC236}">
              <a16:creationId xmlns:a16="http://schemas.microsoft.com/office/drawing/2014/main" id="{ED274BAE-7DF2-4A59-9B07-F5879D6AC5BA}"/>
            </a:ext>
          </a:extLst>
        </xdr:cNvPr>
        <xdr:cNvSpPr txBox="1"/>
      </xdr:nvSpPr>
      <xdr:spPr>
        <a:xfrm>
          <a:off x="18421427" y="10820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126626</xdr:rowOff>
    </xdr:from>
    <xdr:ext cx="469744" cy="259045"/>
    <xdr:sp macro="" textlink="">
      <xdr:nvSpPr>
        <xdr:cNvPr id="587" name="n_1mainValue【学校施設】&#10;一人当たり面積">
          <a:extLst>
            <a:ext uri="{FF2B5EF4-FFF2-40B4-BE49-F238E27FC236}">
              <a16:creationId xmlns:a16="http://schemas.microsoft.com/office/drawing/2014/main" id="{091D6D0D-7D83-43A8-901C-0ED12BF34F87}"/>
            </a:ext>
          </a:extLst>
        </xdr:cNvPr>
        <xdr:cNvSpPr txBox="1"/>
      </xdr:nvSpPr>
      <xdr:spPr>
        <a:xfrm>
          <a:off x="21075727" y="10413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132021</xdr:rowOff>
    </xdr:from>
    <xdr:ext cx="469744" cy="259045"/>
    <xdr:sp macro="" textlink="">
      <xdr:nvSpPr>
        <xdr:cNvPr id="588" name="n_2mainValue【学校施設】&#10;一人当たり面積">
          <a:extLst>
            <a:ext uri="{FF2B5EF4-FFF2-40B4-BE49-F238E27FC236}">
              <a16:creationId xmlns:a16="http://schemas.microsoft.com/office/drawing/2014/main" id="{8026C64B-4276-4758-B61C-4BF62A60854F}"/>
            </a:ext>
          </a:extLst>
        </xdr:cNvPr>
        <xdr:cNvSpPr txBox="1"/>
      </xdr:nvSpPr>
      <xdr:spPr>
        <a:xfrm>
          <a:off x="20199427" y="10419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134581</xdr:rowOff>
    </xdr:from>
    <xdr:ext cx="469744" cy="259045"/>
    <xdr:sp macro="" textlink="">
      <xdr:nvSpPr>
        <xdr:cNvPr id="589" name="n_3mainValue【学校施設】&#10;一人当たり面積">
          <a:extLst>
            <a:ext uri="{FF2B5EF4-FFF2-40B4-BE49-F238E27FC236}">
              <a16:creationId xmlns:a16="http://schemas.microsoft.com/office/drawing/2014/main" id="{D409CED0-8613-408D-97E9-4FC974D9B371}"/>
            </a:ext>
          </a:extLst>
        </xdr:cNvPr>
        <xdr:cNvSpPr txBox="1"/>
      </xdr:nvSpPr>
      <xdr:spPr>
        <a:xfrm>
          <a:off x="19310427" y="10421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138513</xdr:rowOff>
    </xdr:from>
    <xdr:ext cx="469744" cy="259045"/>
    <xdr:sp macro="" textlink="">
      <xdr:nvSpPr>
        <xdr:cNvPr id="590" name="n_4mainValue【学校施設】&#10;一人当たり面積">
          <a:extLst>
            <a:ext uri="{FF2B5EF4-FFF2-40B4-BE49-F238E27FC236}">
              <a16:creationId xmlns:a16="http://schemas.microsoft.com/office/drawing/2014/main" id="{08226FD2-A493-4415-85F1-1C2C0E69DC5D}"/>
            </a:ext>
          </a:extLst>
        </xdr:cNvPr>
        <xdr:cNvSpPr txBox="1"/>
      </xdr:nvSpPr>
      <xdr:spPr>
        <a:xfrm>
          <a:off x="18421427" y="10425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1" name="正方形/長方形 590">
          <a:extLst>
            <a:ext uri="{FF2B5EF4-FFF2-40B4-BE49-F238E27FC236}">
              <a16:creationId xmlns:a16="http://schemas.microsoft.com/office/drawing/2014/main" id="{253A79D8-FC47-47AB-8E3E-642AA3907341}"/>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2" name="正方形/長方形 591">
          <a:extLst>
            <a:ext uri="{FF2B5EF4-FFF2-40B4-BE49-F238E27FC236}">
              <a16:creationId xmlns:a16="http://schemas.microsoft.com/office/drawing/2014/main" id="{59A1F459-1A06-4AE4-A634-F094933DAACE}"/>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3" name="正方形/長方形 592">
          <a:extLst>
            <a:ext uri="{FF2B5EF4-FFF2-40B4-BE49-F238E27FC236}">
              <a16:creationId xmlns:a16="http://schemas.microsoft.com/office/drawing/2014/main" id="{0FF06539-0DCE-41AC-9946-006BE293729A}"/>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4" name="正方形/長方形 593">
          <a:extLst>
            <a:ext uri="{FF2B5EF4-FFF2-40B4-BE49-F238E27FC236}">
              <a16:creationId xmlns:a16="http://schemas.microsoft.com/office/drawing/2014/main" id="{C0979C5F-9594-4A91-8C00-FB4F57E6BD6F}"/>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5" name="正方形/長方形 594">
          <a:extLst>
            <a:ext uri="{FF2B5EF4-FFF2-40B4-BE49-F238E27FC236}">
              <a16:creationId xmlns:a16="http://schemas.microsoft.com/office/drawing/2014/main" id="{1B079EA6-BECC-4ED5-AD88-E354D0830401}"/>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6" name="正方形/長方形 595">
          <a:extLst>
            <a:ext uri="{FF2B5EF4-FFF2-40B4-BE49-F238E27FC236}">
              <a16:creationId xmlns:a16="http://schemas.microsoft.com/office/drawing/2014/main" id="{72E14782-A6AF-4185-AC75-A5A8906825C7}"/>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7" name="正方形/長方形 596">
          <a:extLst>
            <a:ext uri="{FF2B5EF4-FFF2-40B4-BE49-F238E27FC236}">
              <a16:creationId xmlns:a16="http://schemas.microsoft.com/office/drawing/2014/main" id="{FA0B2938-1ABD-481E-A3E6-3E9378788ABF}"/>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8" name="正方形/長方形 597">
          <a:extLst>
            <a:ext uri="{FF2B5EF4-FFF2-40B4-BE49-F238E27FC236}">
              <a16:creationId xmlns:a16="http://schemas.microsoft.com/office/drawing/2014/main" id="{4491808A-E5C1-4959-B698-EAA4990A9659}"/>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9" name="テキスト ボックス 598">
          <a:extLst>
            <a:ext uri="{FF2B5EF4-FFF2-40B4-BE49-F238E27FC236}">
              <a16:creationId xmlns:a16="http://schemas.microsoft.com/office/drawing/2014/main" id="{0A77F3F7-6A97-4DD5-A6A5-1552C3703266}"/>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0" name="直線コネクタ 599">
          <a:extLst>
            <a:ext uri="{FF2B5EF4-FFF2-40B4-BE49-F238E27FC236}">
              <a16:creationId xmlns:a16="http://schemas.microsoft.com/office/drawing/2014/main" id="{76CFDFAA-A464-482B-90DA-A7F1B044DD82}"/>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1" name="テキスト ボックス 600">
          <a:extLst>
            <a:ext uri="{FF2B5EF4-FFF2-40B4-BE49-F238E27FC236}">
              <a16:creationId xmlns:a16="http://schemas.microsoft.com/office/drawing/2014/main" id="{952558DD-AF25-46D9-A3F3-7C1CF9ABD37F}"/>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02" name="直線コネクタ 601">
          <a:extLst>
            <a:ext uri="{FF2B5EF4-FFF2-40B4-BE49-F238E27FC236}">
              <a16:creationId xmlns:a16="http://schemas.microsoft.com/office/drawing/2014/main" id="{F4BFE8BC-A029-465D-9A93-8D450484EFAD}"/>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03" name="テキスト ボックス 602">
          <a:extLst>
            <a:ext uri="{FF2B5EF4-FFF2-40B4-BE49-F238E27FC236}">
              <a16:creationId xmlns:a16="http://schemas.microsoft.com/office/drawing/2014/main" id="{7ECAF860-676F-4171-85C3-BE09DBA7303D}"/>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4" name="直線コネクタ 603">
          <a:extLst>
            <a:ext uri="{FF2B5EF4-FFF2-40B4-BE49-F238E27FC236}">
              <a16:creationId xmlns:a16="http://schemas.microsoft.com/office/drawing/2014/main" id="{C565A397-E751-4570-9CBC-0E154FDCB412}"/>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5" name="テキスト ボックス 604">
          <a:extLst>
            <a:ext uri="{FF2B5EF4-FFF2-40B4-BE49-F238E27FC236}">
              <a16:creationId xmlns:a16="http://schemas.microsoft.com/office/drawing/2014/main" id="{2AA5A745-1CC3-4139-850B-979976A77965}"/>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6" name="直線コネクタ 605">
          <a:extLst>
            <a:ext uri="{FF2B5EF4-FFF2-40B4-BE49-F238E27FC236}">
              <a16:creationId xmlns:a16="http://schemas.microsoft.com/office/drawing/2014/main" id="{72137940-DA69-4104-BCA5-7082CB20326B}"/>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07" name="テキスト ボックス 606">
          <a:extLst>
            <a:ext uri="{FF2B5EF4-FFF2-40B4-BE49-F238E27FC236}">
              <a16:creationId xmlns:a16="http://schemas.microsoft.com/office/drawing/2014/main" id="{BB895E55-DB91-430B-9DF2-5333E5455178}"/>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08" name="直線コネクタ 607">
          <a:extLst>
            <a:ext uri="{FF2B5EF4-FFF2-40B4-BE49-F238E27FC236}">
              <a16:creationId xmlns:a16="http://schemas.microsoft.com/office/drawing/2014/main" id="{4C0E9DD6-6A03-4273-BDAA-E37940806DAB}"/>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09" name="テキスト ボックス 608">
          <a:extLst>
            <a:ext uri="{FF2B5EF4-FFF2-40B4-BE49-F238E27FC236}">
              <a16:creationId xmlns:a16="http://schemas.microsoft.com/office/drawing/2014/main" id="{BF04668A-F49F-4E4C-87E5-297A01E44C24}"/>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0" name="直線コネクタ 609">
          <a:extLst>
            <a:ext uri="{FF2B5EF4-FFF2-40B4-BE49-F238E27FC236}">
              <a16:creationId xmlns:a16="http://schemas.microsoft.com/office/drawing/2014/main" id="{3DC7B7CF-D4B6-4232-AC7F-CEF4D08573C7}"/>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1" name="テキスト ボックス 610">
          <a:extLst>
            <a:ext uri="{FF2B5EF4-FFF2-40B4-BE49-F238E27FC236}">
              <a16:creationId xmlns:a16="http://schemas.microsoft.com/office/drawing/2014/main" id="{ACDACBB4-D3AD-4703-8CE1-4C433CFAD362}"/>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2" name="直線コネクタ 611">
          <a:extLst>
            <a:ext uri="{FF2B5EF4-FFF2-40B4-BE49-F238E27FC236}">
              <a16:creationId xmlns:a16="http://schemas.microsoft.com/office/drawing/2014/main" id="{FA0CAD1D-61A5-4800-B880-FE57305E670C}"/>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13" name="テキスト ボックス 612">
          <a:extLst>
            <a:ext uri="{FF2B5EF4-FFF2-40B4-BE49-F238E27FC236}">
              <a16:creationId xmlns:a16="http://schemas.microsoft.com/office/drawing/2014/main" id="{2D94736E-806F-4E23-9A24-C7AAB2A23B92}"/>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4" name="直線コネクタ 613">
          <a:extLst>
            <a:ext uri="{FF2B5EF4-FFF2-40B4-BE49-F238E27FC236}">
              <a16:creationId xmlns:a16="http://schemas.microsoft.com/office/drawing/2014/main" id="{69EBF1C8-A4F5-424E-9774-7EA5C004317B}"/>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5" name="【児童館】&#10;有形固定資産減価償却率グラフ枠">
          <a:extLst>
            <a:ext uri="{FF2B5EF4-FFF2-40B4-BE49-F238E27FC236}">
              <a16:creationId xmlns:a16="http://schemas.microsoft.com/office/drawing/2014/main" id="{DD09DB3A-67D5-453E-9B72-6489BD594AF7}"/>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114844</xdr:rowOff>
    </xdr:from>
    <xdr:to>
      <xdr:col>85</xdr:col>
      <xdr:colOff>126364</xdr:colOff>
      <xdr:row>86</xdr:row>
      <xdr:rowOff>168729</xdr:rowOff>
    </xdr:to>
    <xdr:cxnSp macro="">
      <xdr:nvCxnSpPr>
        <xdr:cNvPr id="616" name="直線コネクタ 615">
          <a:extLst>
            <a:ext uri="{FF2B5EF4-FFF2-40B4-BE49-F238E27FC236}">
              <a16:creationId xmlns:a16="http://schemas.microsoft.com/office/drawing/2014/main" id="{8273C26C-E133-4284-BE30-42AB4614C1C7}"/>
            </a:ext>
          </a:extLst>
        </xdr:cNvPr>
        <xdr:cNvCxnSpPr/>
      </xdr:nvCxnSpPr>
      <xdr:spPr>
        <a:xfrm flipV="1">
          <a:off x="16318864" y="13316494"/>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17" name="【児童館】&#10;有形固定資産減価償却率最小値テキスト">
          <a:extLst>
            <a:ext uri="{FF2B5EF4-FFF2-40B4-BE49-F238E27FC236}">
              <a16:creationId xmlns:a16="http://schemas.microsoft.com/office/drawing/2014/main" id="{3F86ABDF-DBB1-4AB5-8192-598535DADC5F}"/>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18" name="直線コネクタ 617">
          <a:extLst>
            <a:ext uri="{FF2B5EF4-FFF2-40B4-BE49-F238E27FC236}">
              <a16:creationId xmlns:a16="http://schemas.microsoft.com/office/drawing/2014/main" id="{C2795B37-B1A6-4D67-918D-26CA048C8A0E}"/>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61521</xdr:rowOff>
    </xdr:from>
    <xdr:ext cx="340478" cy="259045"/>
    <xdr:sp macro="" textlink="">
      <xdr:nvSpPr>
        <xdr:cNvPr id="619" name="【児童館】&#10;有形固定資産減価償却率最大値テキスト">
          <a:extLst>
            <a:ext uri="{FF2B5EF4-FFF2-40B4-BE49-F238E27FC236}">
              <a16:creationId xmlns:a16="http://schemas.microsoft.com/office/drawing/2014/main" id="{99822373-1062-4E5F-BF3E-C241EC7D875B}"/>
            </a:ext>
          </a:extLst>
        </xdr:cNvPr>
        <xdr:cNvSpPr txBox="1"/>
      </xdr:nvSpPr>
      <xdr:spPr>
        <a:xfrm>
          <a:off x="16357600" y="1309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114844</xdr:rowOff>
    </xdr:from>
    <xdr:to>
      <xdr:col>86</xdr:col>
      <xdr:colOff>25400</xdr:colOff>
      <xdr:row>77</xdr:row>
      <xdr:rowOff>114844</xdr:rowOff>
    </xdr:to>
    <xdr:cxnSp macro="">
      <xdr:nvCxnSpPr>
        <xdr:cNvPr id="620" name="直線コネクタ 619">
          <a:extLst>
            <a:ext uri="{FF2B5EF4-FFF2-40B4-BE49-F238E27FC236}">
              <a16:creationId xmlns:a16="http://schemas.microsoft.com/office/drawing/2014/main" id="{492BCBD2-F7BE-49C3-BB61-7C74E5EF3F0C}"/>
            </a:ext>
          </a:extLst>
        </xdr:cNvPr>
        <xdr:cNvCxnSpPr/>
      </xdr:nvCxnSpPr>
      <xdr:spPr>
        <a:xfrm>
          <a:off x="16230600" y="1331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137177</xdr:rowOff>
    </xdr:from>
    <xdr:ext cx="405111" cy="259045"/>
    <xdr:sp macro="" textlink="">
      <xdr:nvSpPr>
        <xdr:cNvPr id="621" name="【児童館】&#10;有形固定資産減価償却率平均値テキスト">
          <a:extLst>
            <a:ext uri="{FF2B5EF4-FFF2-40B4-BE49-F238E27FC236}">
              <a16:creationId xmlns:a16="http://schemas.microsoft.com/office/drawing/2014/main" id="{BDCA0ADE-255D-4D07-B1EA-672BB5ED6A82}"/>
            </a:ext>
          </a:extLst>
        </xdr:cNvPr>
        <xdr:cNvSpPr txBox="1"/>
      </xdr:nvSpPr>
      <xdr:spPr>
        <a:xfrm>
          <a:off x="16357600" y="14196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158750</xdr:rowOff>
    </xdr:from>
    <xdr:to>
      <xdr:col>85</xdr:col>
      <xdr:colOff>177800</xdr:colOff>
      <xdr:row>83</xdr:row>
      <xdr:rowOff>88900</xdr:rowOff>
    </xdr:to>
    <xdr:sp macro="" textlink="">
      <xdr:nvSpPr>
        <xdr:cNvPr id="622" name="フローチャート: 判断 621">
          <a:extLst>
            <a:ext uri="{FF2B5EF4-FFF2-40B4-BE49-F238E27FC236}">
              <a16:creationId xmlns:a16="http://schemas.microsoft.com/office/drawing/2014/main" id="{712340BC-51B9-4596-8072-9390B1AFFB6B}"/>
            </a:ext>
          </a:extLst>
        </xdr:cNvPr>
        <xdr:cNvSpPr/>
      </xdr:nvSpPr>
      <xdr:spPr>
        <a:xfrm>
          <a:off x="162687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42818</xdr:rowOff>
    </xdr:from>
    <xdr:to>
      <xdr:col>81</xdr:col>
      <xdr:colOff>101600</xdr:colOff>
      <xdr:row>83</xdr:row>
      <xdr:rowOff>144418</xdr:rowOff>
    </xdr:to>
    <xdr:sp macro="" textlink="">
      <xdr:nvSpPr>
        <xdr:cNvPr id="623" name="フローチャート: 判断 622">
          <a:extLst>
            <a:ext uri="{FF2B5EF4-FFF2-40B4-BE49-F238E27FC236}">
              <a16:creationId xmlns:a16="http://schemas.microsoft.com/office/drawing/2014/main" id="{B5527B58-FC63-4F20-A90D-A3E7AADDD20F}"/>
            </a:ext>
          </a:extLst>
        </xdr:cNvPr>
        <xdr:cNvSpPr/>
      </xdr:nvSpPr>
      <xdr:spPr>
        <a:xfrm>
          <a:off x="15430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140788</xdr:rowOff>
    </xdr:from>
    <xdr:to>
      <xdr:col>76</xdr:col>
      <xdr:colOff>165100</xdr:colOff>
      <xdr:row>83</xdr:row>
      <xdr:rowOff>70938</xdr:rowOff>
    </xdr:to>
    <xdr:sp macro="" textlink="">
      <xdr:nvSpPr>
        <xdr:cNvPr id="624" name="フローチャート: 判断 623">
          <a:extLst>
            <a:ext uri="{FF2B5EF4-FFF2-40B4-BE49-F238E27FC236}">
              <a16:creationId xmlns:a16="http://schemas.microsoft.com/office/drawing/2014/main" id="{00655860-C226-46DC-9D9A-38D4BDF08F15}"/>
            </a:ext>
          </a:extLst>
        </xdr:cNvPr>
        <xdr:cNvSpPr/>
      </xdr:nvSpPr>
      <xdr:spPr>
        <a:xfrm>
          <a:off x="14541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28121</xdr:rowOff>
    </xdr:from>
    <xdr:to>
      <xdr:col>72</xdr:col>
      <xdr:colOff>38100</xdr:colOff>
      <xdr:row>83</xdr:row>
      <xdr:rowOff>129721</xdr:rowOff>
    </xdr:to>
    <xdr:sp macro="" textlink="">
      <xdr:nvSpPr>
        <xdr:cNvPr id="625" name="フローチャート: 判断 624">
          <a:extLst>
            <a:ext uri="{FF2B5EF4-FFF2-40B4-BE49-F238E27FC236}">
              <a16:creationId xmlns:a16="http://schemas.microsoft.com/office/drawing/2014/main" id="{EBFABE86-813F-497F-852A-EAD3AA138D1C}"/>
            </a:ext>
          </a:extLst>
        </xdr:cNvPr>
        <xdr:cNvSpPr/>
      </xdr:nvSpPr>
      <xdr:spPr>
        <a:xfrm>
          <a:off x="13652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114663</xdr:rowOff>
    </xdr:from>
    <xdr:to>
      <xdr:col>67</xdr:col>
      <xdr:colOff>101600</xdr:colOff>
      <xdr:row>83</xdr:row>
      <xdr:rowOff>44813</xdr:rowOff>
    </xdr:to>
    <xdr:sp macro="" textlink="">
      <xdr:nvSpPr>
        <xdr:cNvPr id="626" name="フローチャート: 判断 625">
          <a:extLst>
            <a:ext uri="{FF2B5EF4-FFF2-40B4-BE49-F238E27FC236}">
              <a16:creationId xmlns:a16="http://schemas.microsoft.com/office/drawing/2014/main" id="{D8081437-6157-40EF-A12F-EEC6E0D372CD}"/>
            </a:ext>
          </a:extLst>
        </xdr:cNvPr>
        <xdr:cNvSpPr/>
      </xdr:nvSpPr>
      <xdr:spPr>
        <a:xfrm>
          <a:off x="12763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7" name="テキスト ボックス 626">
          <a:extLst>
            <a:ext uri="{FF2B5EF4-FFF2-40B4-BE49-F238E27FC236}">
              <a16:creationId xmlns:a16="http://schemas.microsoft.com/office/drawing/2014/main" id="{A6D67775-6810-456A-99F2-4C9C2F9E6DC2}"/>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8" name="テキスト ボックス 627">
          <a:extLst>
            <a:ext uri="{FF2B5EF4-FFF2-40B4-BE49-F238E27FC236}">
              <a16:creationId xmlns:a16="http://schemas.microsoft.com/office/drawing/2014/main" id="{738FE91F-6D32-41C2-9336-CBC39585BD89}"/>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9" name="テキスト ボックス 628">
          <a:extLst>
            <a:ext uri="{FF2B5EF4-FFF2-40B4-BE49-F238E27FC236}">
              <a16:creationId xmlns:a16="http://schemas.microsoft.com/office/drawing/2014/main" id="{3AB38DCF-ED09-4C37-B51A-3DD0245DBD39}"/>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0" name="テキスト ボックス 629">
          <a:extLst>
            <a:ext uri="{FF2B5EF4-FFF2-40B4-BE49-F238E27FC236}">
              <a16:creationId xmlns:a16="http://schemas.microsoft.com/office/drawing/2014/main" id="{51A29DC0-376B-4987-8DCE-9D167BB27E0F}"/>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1" name="テキスト ボックス 630">
          <a:extLst>
            <a:ext uri="{FF2B5EF4-FFF2-40B4-BE49-F238E27FC236}">
              <a16:creationId xmlns:a16="http://schemas.microsoft.com/office/drawing/2014/main" id="{949E1A1A-8C5C-4487-B750-44341E37A3A5}"/>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117929</xdr:rowOff>
    </xdr:from>
    <xdr:to>
      <xdr:col>81</xdr:col>
      <xdr:colOff>101600</xdr:colOff>
      <xdr:row>87</xdr:row>
      <xdr:rowOff>48079</xdr:rowOff>
    </xdr:to>
    <xdr:sp macro="" textlink="">
      <xdr:nvSpPr>
        <xdr:cNvPr id="632" name="楕円 631">
          <a:extLst>
            <a:ext uri="{FF2B5EF4-FFF2-40B4-BE49-F238E27FC236}">
              <a16:creationId xmlns:a16="http://schemas.microsoft.com/office/drawing/2014/main" id="{D1C4334F-D77D-4112-988A-AD76138B3443}"/>
            </a:ext>
          </a:extLst>
        </xdr:cNvPr>
        <xdr:cNvSpPr/>
      </xdr:nvSpPr>
      <xdr:spPr>
        <a:xfrm>
          <a:off x="15430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86</xdr:row>
      <xdr:rowOff>117929</xdr:rowOff>
    </xdr:from>
    <xdr:to>
      <xdr:col>76</xdr:col>
      <xdr:colOff>165100</xdr:colOff>
      <xdr:row>87</xdr:row>
      <xdr:rowOff>48079</xdr:rowOff>
    </xdr:to>
    <xdr:sp macro="" textlink="">
      <xdr:nvSpPr>
        <xdr:cNvPr id="633" name="楕円 632">
          <a:extLst>
            <a:ext uri="{FF2B5EF4-FFF2-40B4-BE49-F238E27FC236}">
              <a16:creationId xmlns:a16="http://schemas.microsoft.com/office/drawing/2014/main" id="{E54BCB1E-323C-4C77-854E-19BADBF97702}"/>
            </a:ext>
          </a:extLst>
        </xdr:cNvPr>
        <xdr:cNvSpPr/>
      </xdr:nvSpPr>
      <xdr:spPr>
        <a:xfrm>
          <a:off x="14541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168729</xdr:rowOff>
    </xdr:from>
    <xdr:to>
      <xdr:col>81</xdr:col>
      <xdr:colOff>50800</xdr:colOff>
      <xdr:row>86</xdr:row>
      <xdr:rowOff>168729</xdr:rowOff>
    </xdr:to>
    <xdr:cxnSp macro="">
      <xdr:nvCxnSpPr>
        <xdr:cNvPr id="634" name="直線コネクタ 633">
          <a:extLst>
            <a:ext uri="{FF2B5EF4-FFF2-40B4-BE49-F238E27FC236}">
              <a16:creationId xmlns:a16="http://schemas.microsoft.com/office/drawing/2014/main" id="{3E2E1D44-209C-43C9-8D78-81571956AC8A}"/>
            </a:ext>
          </a:extLst>
        </xdr:cNvPr>
        <xdr:cNvCxnSpPr/>
      </xdr:nvCxnSpPr>
      <xdr:spPr>
        <a:xfrm>
          <a:off x="14592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117929</xdr:rowOff>
    </xdr:from>
    <xdr:to>
      <xdr:col>72</xdr:col>
      <xdr:colOff>38100</xdr:colOff>
      <xdr:row>87</xdr:row>
      <xdr:rowOff>48079</xdr:rowOff>
    </xdr:to>
    <xdr:sp macro="" textlink="">
      <xdr:nvSpPr>
        <xdr:cNvPr id="635" name="楕円 634">
          <a:extLst>
            <a:ext uri="{FF2B5EF4-FFF2-40B4-BE49-F238E27FC236}">
              <a16:creationId xmlns:a16="http://schemas.microsoft.com/office/drawing/2014/main" id="{960B774A-62F5-44A2-8BE6-0A44B727C9EF}"/>
            </a:ext>
          </a:extLst>
        </xdr:cNvPr>
        <xdr:cNvSpPr/>
      </xdr:nvSpPr>
      <xdr:spPr>
        <a:xfrm>
          <a:off x="13652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168729</xdr:rowOff>
    </xdr:from>
    <xdr:to>
      <xdr:col>76</xdr:col>
      <xdr:colOff>114300</xdr:colOff>
      <xdr:row>86</xdr:row>
      <xdr:rowOff>168729</xdr:rowOff>
    </xdr:to>
    <xdr:cxnSp macro="">
      <xdr:nvCxnSpPr>
        <xdr:cNvPr id="636" name="直線コネクタ 635">
          <a:extLst>
            <a:ext uri="{FF2B5EF4-FFF2-40B4-BE49-F238E27FC236}">
              <a16:creationId xmlns:a16="http://schemas.microsoft.com/office/drawing/2014/main" id="{6C776AAE-99F0-43A0-8D2E-F0AD12DEB123}"/>
            </a:ext>
          </a:extLst>
        </xdr:cNvPr>
        <xdr:cNvCxnSpPr/>
      </xdr:nvCxnSpPr>
      <xdr:spPr>
        <a:xfrm>
          <a:off x="13703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117929</xdr:rowOff>
    </xdr:from>
    <xdr:to>
      <xdr:col>67</xdr:col>
      <xdr:colOff>101600</xdr:colOff>
      <xdr:row>87</xdr:row>
      <xdr:rowOff>48079</xdr:rowOff>
    </xdr:to>
    <xdr:sp macro="" textlink="">
      <xdr:nvSpPr>
        <xdr:cNvPr id="637" name="楕円 636">
          <a:extLst>
            <a:ext uri="{FF2B5EF4-FFF2-40B4-BE49-F238E27FC236}">
              <a16:creationId xmlns:a16="http://schemas.microsoft.com/office/drawing/2014/main" id="{293C6BB9-6148-4141-A06F-A199A0B6D34F}"/>
            </a:ext>
          </a:extLst>
        </xdr:cNvPr>
        <xdr:cNvSpPr/>
      </xdr:nvSpPr>
      <xdr:spPr>
        <a:xfrm>
          <a:off x="12763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168729</xdr:rowOff>
    </xdr:from>
    <xdr:to>
      <xdr:col>71</xdr:col>
      <xdr:colOff>177800</xdr:colOff>
      <xdr:row>86</xdr:row>
      <xdr:rowOff>168729</xdr:rowOff>
    </xdr:to>
    <xdr:cxnSp macro="">
      <xdr:nvCxnSpPr>
        <xdr:cNvPr id="638" name="直線コネクタ 637">
          <a:extLst>
            <a:ext uri="{FF2B5EF4-FFF2-40B4-BE49-F238E27FC236}">
              <a16:creationId xmlns:a16="http://schemas.microsoft.com/office/drawing/2014/main" id="{66AB6093-0AF5-44AE-990C-B28BD0E4E264}"/>
            </a:ext>
          </a:extLst>
        </xdr:cNvPr>
        <xdr:cNvCxnSpPr/>
      </xdr:nvCxnSpPr>
      <xdr:spPr>
        <a:xfrm>
          <a:off x="12814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160945</xdr:rowOff>
    </xdr:from>
    <xdr:ext cx="405111" cy="259045"/>
    <xdr:sp macro="" textlink="">
      <xdr:nvSpPr>
        <xdr:cNvPr id="639" name="n_1aveValue【児童館】&#10;有形固定資産減価償却率">
          <a:extLst>
            <a:ext uri="{FF2B5EF4-FFF2-40B4-BE49-F238E27FC236}">
              <a16:creationId xmlns:a16="http://schemas.microsoft.com/office/drawing/2014/main" id="{FB6CBC03-14CB-4C5A-95C9-13FD4B11D291}"/>
            </a:ext>
          </a:extLst>
        </xdr:cNvPr>
        <xdr:cNvSpPr txBox="1"/>
      </xdr:nvSpPr>
      <xdr:spPr>
        <a:xfrm>
          <a:off x="15266044" y="14048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87465</xdr:rowOff>
    </xdr:from>
    <xdr:ext cx="405111" cy="259045"/>
    <xdr:sp macro="" textlink="">
      <xdr:nvSpPr>
        <xdr:cNvPr id="640" name="n_2aveValue【児童館】&#10;有形固定資産減価償却率">
          <a:extLst>
            <a:ext uri="{FF2B5EF4-FFF2-40B4-BE49-F238E27FC236}">
              <a16:creationId xmlns:a16="http://schemas.microsoft.com/office/drawing/2014/main" id="{A9427CBC-AC1A-42F9-85E5-905638C17670}"/>
            </a:ext>
          </a:extLst>
        </xdr:cNvPr>
        <xdr:cNvSpPr txBox="1"/>
      </xdr:nvSpPr>
      <xdr:spPr>
        <a:xfrm>
          <a:off x="14389744" y="1397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146248</xdr:rowOff>
    </xdr:from>
    <xdr:ext cx="405111" cy="259045"/>
    <xdr:sp macro="" textlink="">
      <xdr:nvSpPr>
        <xdr:cNvPr id="641" name="n_3aveValue【児童館】&#10;有形固定資産減価償却率">
          <a:extLst>
            <a:ext uri="{FF2B5EF4-FFF2-40B4-BE49-F238E27FC236}">
              <a16:creationId xmlns:a16="http://schemas.microsoft.com/office/drawing/2014/main" id="{43A024E3-A735-4ABC-9F41-765BF4B6B1A6}"/>
            </a:ext>
          </a:extLst>
        </xdr:cNvPr>
        <xdr:cNvSpPr txBox="1"/>
      </xdr:nvSpPr>
      <xdr:spPr>
        <a:xfrm>
          <a:off x="135007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61340</xdr:rowOff>
    </xdr:from>
    <xdr:ext cx="405111" cy="259045"/>
    <xdr:sp macro="" textlink="">
      <xdr:nvSpPr>
        <xdr:cNvPr id="642" name="n_4aveValue【児童館】&#10;有形固定資産減価償却率">
          <a:extLst>
            <a:ext uri="{FF2B5EF4-FFF2-40B4-BE49-F238E27FC236}">
              <a16:creationId xmlns:a16="http://schemas.microsoft.com/office/drawing/2014/main" id="{D5A9AE37-7172-437D-B7D8-70693E8E8172}"/>
            </a:ext>
          </a:extLst>
        </xdr:cNvPr>
        <xdr:cNvSpPr txBox="1"/>
      </xdr:nvSpPr>
      <xdr:spPr>
        <a:xfrm>
          <a:off x="12611744" y="1394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87</xdr:row>
      <xdr:rowOff>39206</xdr:rowOff>
    </xdr:from>
    <xdr:ext cx="469744" cy="259045"/>
    <xdr:sp macro="" textlink="">
      <xdr:nvSpPr>
        <xdr:cNvPr id="643" name="n_1mainValue【児童館】&#10;有形固定資産減価償却率">
          <a:extLst>
            <a:ext uri="{FF2B5EF4-FFF2-40B4-BE49-F238E27FC236}">
              <a16:creationId xmlns:a16="http://schemas.microsoft.com/office/drawing/2014/main" id="{A6A4A3E6-87B6-4685-8871-0CBF366BF7C3}"/>
            </a:ext>
          </a:extLst>
        </xdr:cNvPr>
        <xdr:cNvSpPr txBox="1"/>
      </xdr:nvSpPr>
      <xdr:spPr>
        <a:xfrm>
          <a:off x="152337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87</xdr:row>
      <xdr:rowOff>39206</xdr:rowOff>
    </xdr:from>
    <xdr:ext cx="469744" cy="259045"/>
    <xdr:sp macro="" textlink="">
      <xdr:nvSpPr>
        <xdr:cNvPr id="644" name="n_2mainValue【児童館】&#10;有形固定資産減価償却率">
          <a:extLst>
            <a:ext uri="{FF2B5EF4-FFF2-40B4-BE49-F238E27FC236}">
              <a16:creationId xmlns:a16="http://schemas.microsoft.com/office/drawing/2014/main" id="{5A8C1157-2500-4613-8737-F16C9E8C518D}"/>
            </a:ext>
          </a:extLst>
        </xdr:cNvPr>
        <xdr:cNvSpPr txBox="1"/>
      </xdr:nvSpPr>
      <xdr:spPr>
        <a:xfrm>
          <a:off x="14357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87</xdr:row>
      <xdr:rowOff>39206</xdr:rowOff>
    </xdr:from>
    <xdr:ext cx="469744" cy="259045"/>
    <xdr:sp macro="" textlink="">
      <xdr:nvSpPr>
        <xdr:cNvPr id="645" name="n_3mainValue【児童館】&#10;有形固定資産減価償却率">
          <a:extLst>
            <a:ext uri="{FF2B5EF4-FFF2-40B4-BE49-F238E27FC236}">
              <a16:creationId xmlns:a16="http://schemas.microsoft.com/office/drawing/2014/main" id="{925AC78D-9FEC-4979-B5E1-4028B954CFA1}"/>
            </a:ext>
          </a:extLst>
        </xdr:cNvPr>
        <xdr:cNvSpPr txBox="1"/>
      </xdr:nvSpPr>
      <xdr:spPr>
        <a:xfrm>
          <a:off x="13468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87</xdr:row>
      <xdr:rowOff>39206</xdr:rowOff>
    </xdr:from>
    <xdr:ext cx="469744" cy="259045"/>
    <xdr:sp macro="" textlink="">
      <xdr:nvSpPr>
        <xdr:cNvPr id="646" name="n_4mainValue【児童館】&#10;有形固定資産減価償却率">
          <a:extLst>
            <a:ext uri="{FF2B5EF4-FFF2-40B4-BE49-F238E27FC236}">
              <a16:creationId xmlns:a16="http://schemas.microsoft.com/office/drawing/2014/main" id="{A897FDE1-232B-4BFD-BAA2-873935E37A5B}"/>
            </a:ext>
          </a:extLst>
        </xdr:cNvPr>
        <xdr:cNvSpPr txBox="1"/>
      </xdr:nvSpPr>
      <xdr:spPr>
        <a:xfrm>
          <a:off x="12579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7" name="正方形/長方形 646">
          <a:extLst>
            <a:ext uri="{FF2B5EF4-FFF2-40B4-BE49-F238E27FC236}">
              <a16:creationId xmlns:a16="http://schemas.microsoft.com/office/drawing/2014/main" id="{EEA66FAC-9468-4220-8446-4FA55F0D2668}"/>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8" name="正方形/長方形 647">
          <a:extLst>
            <a:ext uri="{FF2B5EF4-FFF2-40B4-BE49-F238E27FC236}">
              <a16:creationId xmlns:a16="http://schemas.microsoft.com/office/drawing/2014/main" id="{3A38B6EC-3381-4EA5-818A-6EE96B817EE3}"/>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9" name="正方形/長方形 648">
          <a:extLst>
            <a:ext uri="{FF2B5EF4-FFF2-40B4-BE49-F238E27FC236}">
              <a16:creationId xmlns:a16="http://schemas.microsoft.com/office/drawing/2014/main" id="{6D03DFAC-1447-420B-8B9F-0382BB9DA8DD}"/>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0" name="正方形/長方形 649">
          <a:extLst>
            <a:ext uri="{FF2B5EF4-FFF2-40B4-BE49-F238E27FC236}">
              <a16:creationId xmlns:a16="http://schemas.microsoft.com/office/drawing/2014/main" id="{4AA54072-D714-49A0-B4DE-00B89E3D022D}"/>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1" name="正方形/長方形 650">
          <a:extLst>
            <a:ext uri="{FF2B5EF4-FFF2-40B4-BE49-F238E27FC236}">
              <a16:creationId xmlns:a16="http://schemas.microsoft.com/office/drawing/2014/main" id="{FAB2E7D0-7CE3-424C-A065-C3E66F3DD20C}"/>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2" name="正方形/長方形 651">
          <a:extLst>
            <a:ext uri="{FF2B5EF4-FFF2-40B4-BE49-F238E27FC236}">
              <a16:creationId xmlns:a16="http://schemas.microsoft.com/office/drawing/2014/main" id="{3F6ECCFC-41CB-498A-82E4-AF7B72522016}"/>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3" name="正方形/長方形 652">
          <a:extLst>
            <a:ext uri="{FF2B5EF4-FFF2-40B4-BE49-F238E27FC236}">
              <a16:creationId xmlns:a16="http://schemas.microsoft.com/office/drawing/2014/main" id="{711D0ACD-DDBE-4851-A7E9-4A64901C20C4}"/>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4" name="正方形/長方形 653">
          <a:extLst>
            <a:ext uri="{FF2B5EF4-FFF2-40B4-BE49-F238E27FC236}">
              <a16:creationId xmlns:a16="http://schemas.microsoft.com/office/drawing/2014/main" id="{260CA677-8E8B-4C16-8BBE-663C145D3761}"/>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5" name="テキスト ボックス 654">
          <a:extLst>
            <a:ext uri="{FF2B5EF4-FFF2-40B4-BE49-F238E27FC236}">
              <a16:creationId xmlns:a16="http://schemas.microsoft.com/office/drawing/2014/main" id="{25F6B742-8CA4-4E30-B94B-AC13523E7AC5}"/>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6" name="直線コネクタ 655">
          <a:extLst>
            <a:ext uri="{FF2B5EF4-FFF2-40B4-BE49-F238E27FC236}">
              <a16:creationId xmlns:a16="http://schemas.microsoft.com/office/drawing/2014/main" id="{295CF08B-125D-499F-ABAA-F43997D734CA}"/>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57" name="直線コネクタ 656">
          <a:extLst>
            <a:ext uri="{FF2B5EF4-FFF2-40B4-BE49-F238E27FC236}">
              <a16:creationId xmlns:a16="http://schemas.microsoft.com/office/drawing/2014/main" id="{DA2AF043-7136-4697-923F-95900898D1BD}"/>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58" name="テキスト ボックス 657">
          <a:extLst>
            <a:ext uri="{FF2B5EF4-FFF2-40B4-BE49-F238E27FC236}">
              <a16:creationId xmlns:a16="http://schemas.microsoft.com/office/drawing/2014/main" id="{668E8392-EC4B-49E7-9010-CF2CAE345FC4}"/>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59" name="直線コネクタ 658">
          <a:extLst>
            <a:ext uri="{FF2B5EF4-FFF2-40B4-BE49-F238E27FC236}">
              <a16:creationId xmlns:a16="http://schemas.microsoft.com/office/drawing/2014/main" id="{7BDD89CC-3D44-4DD3-916D-174990C7E73C}"/>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60" name="テキスト ボックス 659">
          <a:extLst>
            <a:ext uri="{FF2B5EF4-FFF2-40B4-BE49-F238E27FC236}">
              <a16:creationId xmlns:a16="http://schemas.microsoft.com/office/drawing/2014/main" id="{BE653EF5-8CEF-409B-AD9B-F0E3C589686B}"/>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61" name="直線コネクタ 660">
          <a:extLst>
            <a:ext uri="{FF2B5EF4-FFF2-40B4-BE49-F238E27FC236}">
              <a16:creationId xmlns:a16="http://schemas.microsoft.com/office/drawing/2014/main" id="{1BC4F69D-C364-4934-B917-EB009BA2126E}"/>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62" name="テキスト ボックス 661">
          <a:extLst>
            <a:ext uri="{FF2B5EF4-FFF2-40B4-BE49-F238E27FC236}">
              <a16:creationId xmlns:a16="http://schemas.microsoft.com/office/drawing/2014/main" id="{993C1B3F-0AA3-407D-A4AB-63F78807AF4D}"/>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63" name="直線コネクタ 662">
          <a:extLst>
            <a:ext uri="{FF2B5EF4-FFF2-40B4-BE49-F238E27FC236}">
              <a16:creationId xmlns:a16="http://schemas.microsoft.com/office/drawing/2014/main" id="{226E31C1-2B11-4AE8-9BE8-2120F2AEB80A}"/>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64" name="テキスト ボックス 663">
          <a:extLst>
            <a:ext uri="{FF2B5EF4-FFF2-40B4-BE49-F238E27FC236}">
              <a16:creationId xmlns:a16="http://schemas.microsoft.com/office/drawing/2014/main" id="{23172B77-1F09-494A-BC9F-47DB9101BC62}"/>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65" name="直線コネクタ 664">
          <a:extLst>
            <a:ext uri="{FF2B5EF4-FFF2-40B4-BE49-F238E27FC236}">
              <a16:creationId xmlns:a16="http://schemas.microsoft.com/office/drawing/2014/main" id="{462C7ED4-5088-4855-9903-4E589E2940A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66" name="テキスト ボックス 665">
          <a:extLst>
            <a:ext uri="{FF2B5EF4-FFF2-40B4-BE49-F238E27FC236}">
              <a16:creationId xmlns:a16="http://schemas.microsoft.com/office/drawing/2014/main" id="{CEECD101-CD94-4E64-9A6E-B2979B3E9431}"/>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7" name="直線コネクタ 666">
          <a:extLst>
            <a:ext uri="{FF2B5EF4-FFF2-40B4-BE49-F238E27FC236}">
              <a16:creationId xmlns:a16="http://schemas.microsoft.com/office/drawing/2014/main" id="{AEC635F9-AB4A-40DF-9C9C-44663A879A64}"/>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8" name="テキスト ボックス 667">
          <a:extLst>
            <a:ext uri="{FF2B5EF4-FFF2-40B4-BE49-F238E27FC236}">
              <a16:creationId xmlns:a16="http://schemas.microsoft.com/office/drawing/2014/main" id="{29C6F2BC-C5A7-4974-B826-70F77EA4149D}"/>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9" name="【児童館】&#10;一人当たり面積グラフ枠">
          <a:extLst>
            <a:ext uri="{FF2B5EF4-FFF2-40B4-BE49-F238E27FC236}">
              <a16:creationId xmlns:a16="http://schemas.microsoft.com/office/drawing/2014/main" id="{A9EDF368-0563-4E3B-8EFE-A5FEF4C5E09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106680</xdr:rowOff>
    </xdr:from>
    <xdr:to>
      <xdr:col>116</xdr:col>
      <xdr:colOff>62864</xdr:colOff>
      <xdr:row>85</xdr:row>
      <xdr:rowOff>121920</xdr:rowOff>
    </xdr:to>
    <xdr:cxnSp macro="">
      <xdr:nvCxnSpPr>
        <xdr:cNvPr id="670" name="直線コネクタ 669">
          <a:extLst>
            <a:ext uri="{FF2B5EF4-FFF2-40B4-BE49-F238E27FC236}">
              <a16:creationId xmlns:a16="http://schemas.microsoft.com/office/drawing/2014/main" id="{545AAD4B-5D1D-47F7-9119-7D8A6727C332}"/>
            </a:ext>
          </a:extLst>
        </xdr:cNvPr>
        <xdr:cNvCxnSpPr/>
      </xdr:nvCxnSpPr>
      <xdr:spPr>
        <a:xfrm flipV="1">
          <a:off x="22160864" y="13479780"/>
          <a:ext cx="0" cy="1215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125747</xdr:rowOff>
    </xdr:from>
    <xdr:ext cx="469744" cy="259045"/>
    <xdr:sp macro="" textlink="">
      <xdr:nvSpPr>
        <xdr:cNvPr id="671" name="【児童館】&#10;一人当たり面積最小値テキスト">
          <a:extLst>
            <a:ext uri="{FF2B5EF4-FFF2-40B4-BE49-F238E27FC236}">
              <a16:creationId xmlns:a16="http://schemas.microsoft.com/office/drawing/2014/main" id="{ED846238-8D48-483A-AB0C-43F47270F589}"/>
            </a:ext>
          </a:extLst>
        </xdr:cNvPr>
        <xdr:cNvSpPr txBox="1"/>
      </xdr:nvSpPr>
      <xdr:spPr>
        <a:xfrm>
          <a:off x="22199600" y="1469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121920</xdr:rowOff>
    </xdr:from>
    <xdr:to>
      <xdr:col>116</xdr:col>
      <xdr:colOff>152400</xdr:colOff>
      <xdr:row>85</xdr:row>
      <xdr:rowOff>121920</xdr:rowOff>
    </xdr:to>
    <xdr:cxnSp macro="">
      <xdr:nvCxnSpPr>
        <xdr:cNvPr id="672" name="直線コネクタ 671">
          <a:extLst>
            <a:ext uri="{FF2B5EF4-FFF2-40B4-BE49-F238E27FC236}">
              <a16:creationId xmlns:a16="http://schemas.microsoft.com/office/drawing/2014/main" id="{F3590C5F-F2EB-43FF-B4B8-4917DEC650DD}"/>
            </a:ext>
          </a:extLst>
        </xdr:cNvPr>
        <xdr:cNvCxnSpPr/>
      </xdr:nvCxnSpPr>
      <xdr:spPr>
        <a:xfrm>
          <a:off x="22072600" y="1469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53357</xdr:rowOff>
    </xdr:from>
    <xdr:ext cx="469744" cy="259045"/>
    <xdr:sp macro="" textlink="">
      <xdr:nvSpPr>
        <xdr:cNvPr id="673" name="【児童館】&#10;一人当たり面積最大値テキスト">
          <a:extLst>
            <a:ext uri="{FF2B5EF4-FFF2-40B4-BE49-F238E27FC236}">
              <a16:creationId xmlns:a16="http://schemas.microsoft.com/office/drawing/2014/main" id="{4199D7D6-D0E4-46E5-804D-7CC0C2167777}"/>
            </a:ext>
          </a:extLst>
        </xdr:cNvPr>
        <xdr:cNvSpPr txBox="1"/>
      </xdr:nvSpPr>
      <xdr:spPr>
        <a:xfrm>
          <a:off x="22199600" y="1325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106680</xdr:rowOff>
    </xdr:from>
    <xdr:to>
      <xdr:col>116</xdr:col>
      <xdr:colOff>152400</xdr:colOff>
      <xdr:row>78</xdr:row>
      <xdr:rowOff>106680</xdr:rowOff>
    </xdr:to>
    <xdr:cxnSp macro="">
      <xdr:nvCxnSpPr>
        <xdr:cNvPr id="674" name="直線コネクタ 673">
          <a:extLst>
            <a:ext uri="{FF2B5EF4-FFF2-40B4-BE49-F238E27FC236}">
              <a16:creationId xmlns:a16="http://schemas.microsoft.com/office/drawing/2014/main" id="{3D09EDF3-0B4D-4A24-B1D5-76E725F6DBAA}"/>
            </a:ext>
          </a:extLst>
        </xdr:cNvPr>
        <xdr:cNvCxnSpPr/>
      </xdr:nvCxnSpPr>
      <xdr:spPr>
        <a:xfrm>
          <a:off x="22072600" y="1347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45738</xdr:rowOff>
    </xdr:from>
    <xdr:ext cx="469744" cy="259045"/>
    <xdr:sp macro="" textlink="">
      <xdr:nvSpPr>
        <xdr:cNvPr id="675" name="【児童館】&#10;一人当たり面積平均値テキスト">
          <a:extLst>
            <a:ext uri="{FF2B5EF4-FFF2-40B4-BE49-F238E27FC236}">
              <a16:creationId xmlns:a16="http://schemas.microsoft.com/office/drawing/2014/main" id="{796EB54A-7641-4DA6-8B37-1EE4D621AEEF}"/>
            </a:ext>
          </a:extLst>
        </xdr:cNvPr>
        <xdr:cNvSpPr txBox="1"/>
      </xdr:nvSpPr>
      <xdr:spPr>
        <a:xfrm>
          <a:off x="22199600" y="14276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67311</xdr:rowOff>
    </xdr:from>
    <xdr:to>
      <xdr:col>116</xdr:col>
      <xdr:colOff>114300</xdr:colOff>
      <xdr:row>83</xdr:row>
      <xdr:rowOff>168911</xdr:rowOff>
    </xdr:to>
    <xdr:sp macro="" textlink="">
      <xdr:nvSpPr>
        <xdr:cNvPr id="676" name="フローチャート: 判断 675">
          <a:extLst>
            <a:ext uri="{FF2B5EF4-FFF2-40B4-BE49-F238E27FC236}">
              <a16:creationId xmlns:a16="http://schemas.microsoft.com/office/drawing/2014/main" id="{9E196BD9-2C3F-4EC4-A6A9-08C785551BA6}"/>
            </a:ext>
          </a:extLst>
        </xdr:cNvPr>
        <xdr:cNvSpPr/>
      </xdr:nvSpPr>
      <xdr:spPr>
        <a:xfrm>
          <a:off x="221107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52070</xdr:rowOff>
    </xdr:from>
    <xdr:to>
      <xdr:col>112</xdr:col>
      <xdr:colOff>38100</xdr:colOff>
      <xdr:row>83</xdr:row>
      <xdr:rowOff>153670</xdr:rowOff>
    </xdr:to>
    <xdr:sp macro="" textlink="">
      <xdr:nvSpPr>
        <xdr:cNvPr id="677" name="フローチャート: 判断 676">
          <a:extLst>
            <a:ext uri="{FF2B5EF4-FFF2-40B4-BE49-F238E27FC236}">
              <a16:creationId xmlns:a16="http://schemas.microsoft.com/office/drawing/2014/main" id="{048494AE-EF78-4627-8851-D7DAD62ABB10}"/>
            </a:ext>
          </a:extLst>
        </xdr:cNvPr>
        <xdr:cNvSpPr/>
      </xdr:nvSpPr>
      <xdr:spPr>
        <a:xfrm>
          <a:off x="212725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63500</xdr:rowOff>
    </xdr:from>
    <xdr:to>
      <xdr:col>107</xdr:col>
      <xdr:colOff>101600</xdr:colOff>
      <xdr:row>83</xdr:row>
      <xdr:rowOff>165100</xdr:rowOff>
    </xdr:to>
    <xdr:sp macro="" textlink="">
      <xdr:nvSpPr>
        <xdr:cNvPr id="678" name="フローチャート: 判断 677">
          <a:extLst>
            <a:ext uri="{FF2B5EF4-FFF2-40B4-BE49-F238E27FC236}">
              <a16:creationId xmlns:a16="http://schemas.microsoft.com/office/drawing/2014/main" id="{9F50CA6E-8301-4423-87E4-1FF159B65056}"/>
            </a:ext>
          </a:extLst>
        </xdr:cNvPr>
        <xdr:cNvSpPr/>
      </xdr:nvSpPr>
      <xdr:spPr>
        <a:xfrm>
          <a:off x="20383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74930</xdr:rowOff>
    </xdr:from>
    <xdr:to>
      <xdr:col>102</xdr:col>
      <xdr:colOff>165100</xdr:colOff>
      <xdr:row>84</xdr:row>
      <xdr:rowOff>5080</xdr:rowOff>
    </xdr:to>
    <xdr:sp macro="" textlink="">
      <xdr:nvSpPr>
        <xdr:cNvPr id="679" name="フローチャート: 判断 678">
          <a:extLst>
            <a:ext uri="{FF2B5EF4-FFF2-40B4-BE49-F238E27FC236}">
              <a16:creationId xmlns:a16="http://schemas.microsoft.com/office/drawing/2014/main" id="{9B7CB627-D03D-4872-A385-680B4CEEAE95}"/>
            </a:ext>
          </a:extLst>
        </xdr:cNvPr>
        <xdr:cNvSpPr/>
      </xdr:nvSpPr>
      <xdr:spPr>
        <a:xfrm>
          <a:off x="194945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63500</xdr:rowOff>
    </xdr:from>
    <xdr:to>
      <xdr:col>98</xdr:col>
      <xdr:colOff>38100</xdr:colOff>
      <xdr:row>83</xdr:row>
      <xdr:rowOff>165100</xdr:rowOff>
    </xdr:to>
    <xdr:sp macro="" textlink="">
      <xdr:nvSpPr>
        <xdr:cNvPr id="680" name="フローチャート: 判断 679">
          <a:extLst>
            <a:ext uri="{FF2B5EF4-FFF2-40B4-BE49-F238E27FC236}">
              <a16:creationId xmlns:a16="http://schemas.microsoft.com/office/drawing/2014/main" id="{E1753A43-3B12-48F5-8F33-F43A0A1D6EDF}"/>
            </a:ext>
          </a:extLst>
        </xdr:cNvPr>
        <xdr:cNvSpPr/>
      </xdr:nvSpPr>
      <xdr:spPr>
        <a:xfrm>
          <a:off x="18605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1" name="テキスト ボックス 680">
          <a:extLst>
            <a:ext uri="{FF2B5EF4-FFF2-40B4-BE49-F238E27FC236}">
              <a16:creationId xmlns:a16="http://schemas.microsoft.com/office/drawing/2014/main" id="{38C7FA1F-80C2-4BC4-88D1-AFBEDB8CCDAD}"/>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2" name="テキスト ボックス 681">
          <a:extLst>
            <a:ext uri="{FF2B5EF4-FFF2-40B4-BE49-F238E27FC236}">
              <a16:creationId xmlns:a16="http://schemas.microsoft.com/office/drawing/2014/main" id="{47AB08FC-6044-4253-9A45-172272FC3BE2}"/>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3" name="テキスト ボックス 682">
          <a:extLst>
            <a:ext uri="{FF2B5EF4-FFF2-40B4-BE49-F238E27FC236}">
              <a16:creationId xmlns:a16="http://schemas.microsoft.com/office/drawing/2014/main" id="{4F7AF69D-E9CA-4D9F-8CA4-BEF8CD033C66}"/>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4" name="テキスト ボックス 683">
          <a:extLst>
            <a:ext uri="{FF2B5EF4-FFF2-40B4-BE49-F238E27FC236}">
              <a16:creationId xmlns:a16="http://schemas.microsoft.com/office/drawing/2014/main" id="{CBD0A7FB-A550-4C1A-8D77-DD69994396B8}"/>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5" name="テキスト ボックス 684">
          <a:extLst>
            <a:ext uri="{FF2B5EF4-FFF2-40B4-BE49-F238E27FC236}">
              <a16:creationId xmlns:a16="http://schemas.microsoft.com/office/drawing/2014/main" id="{BD0828C8-65F0-4EDC-9802-8B8CEBD2877D}"/>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151130</xdr:rowOff>
    </xdr:from>
    <xdr:to>
      <xdr:col>112</xdr:col>
      <xdr:colOff>38100</xdr:colOff>
      <xdr:row>85</xdr:row>
      <xdr:rowOff>81280</xdr:rowOff>
    </xdr:to>
    <xdr:sp macro="" textlink="">
      <xdr:nvSpPr>
        <xdr:cNvPr id="686" name="楕円 685">
          <a:extLst>
            <a:ext uri="{FF2B5EF4-FFF2-40B4-BE49-F238E27FC236}">
              <a16:creationId xmlns:a16="http://schemas.microsoft.com/office/drawing/2014/main" id="{FACCC82D-6A63-4852-AADF-146E1EE86AA3}"/>
            </a:ext>
          </a:extLst>
        </xdr:cNvPr>
        <xdr:cNvSpPr/>
      </xdr:nvSpPr>
      <xdr:spPr>
        <a:xfrm>
          <a:off x="21272500" y="1455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158750</xdr:rowOff>
    </xdr:from>
    <xdr:to>
      <xdr:col>107</xdr:col>
      <xdr:colOff>101600</xdr:colOff>
      <xdr:row>85</xdr:row>
      <xdr:rowOff>88900</xdr:rowOff>
    </xdr:to>
    <xdr:sp macro="" textlink="">
      <xdr:nvSpPr>
        <xdr:cNvPr id="687" name="楕円 686">
          <a:extLst>
            <a:ext uri="{FF2B5EF4-FFF2-40B4-BE49-F238E27FC236}">
              <a16:creationId xmlns:a16="http://schemas.microsoft.com/office/drawing/2014/main" id="{5B4F96FE-3D81-4BC1-95ED-C76860938901}"/>
            </a:ext>
          </a:extLst>
        </xdr:cNvPr>
        <xdr:cNvSpPr/>
      </xdr:nvSpPr>
      <xdr:spPr>
        <a:xfrm>
          <a:off x="203835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30480</xdr:rowOff>
    </xdr:from>
    <xdr:to>
      <xdr:col>111</xdr:col>
      <xdr:colOff>177800</xdr:colOff>
      <xdr:row>85</xdr:row>
      <xdr:rowOff>38100</xdr:rowOff>
    </xdr:to>
    <xdr:cxnSp macro="">
      <xdr:nvCxnSpPr>
        <xdr:cNvPr id="688" name="直線コネクタ 687">
          <a:extLst>
            <a:ext uri="{FF2B5EF4-FFF2-40B4-BE49-F238E27FC236}">
              <a16:creationId xmlns:a16="http://schemas.microsoft.com/office/drawing/2014/main" id="{A5ABA88D-7CE2-4392-8995-093E5D060655}"/>
            </a:ext>
          </a:extLst>
        </xdr:cNvPr>
        <xdr:cNvCxnSpPr/>
      </xdr:nvCxnSpPr>
      <xdr:spPr>
        <a:xfrm flipV="1">
          <a:off x="20434300" y="146037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158750</xdr:rowOff>
    </xdr:from>
    <xdr:to>
      <xdr:col>102</xdr:col>
      <xdr:colOff>165100</xdr:colOff>
      <xdr:row>85</xdr:row>
      <xdr:rowOff>88900</xdr:rowOff>
    </xdr:to>
    <xdr:sp macro="" textlink="">
      <xdr:nvSpPr>
        <xdr:cNvPr id="689" name="楕円 688">
          <a:extLst>
            <a:ext uri="{FF2B5EF4-FFF2-40B4-BE49-F238E27FC236}">
              <a16:creationId xmlns:a16="http://schemas.microsoft.com/office/drawing/2014/main" id="{419312A6-41D0-4ED9-B7EA-135446E1F9AA}"/>
            </a:ext>
          </a:extLst>
        </xdr:cNvPr>
        <xdr:cNvSpPr/>
      </xdr:nvSpPr>
      <xdr:spPr>
        <a:xfrm>
          <a:off x="194945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38100</xdr:rowOff>
    </xdr:from>
    <xdr:to>
      <xdr:col>107</xdr:col>
      <xdr:colOff>50800</xdr:colOff>
      <xdr:row>85</xdr:row>
      <xdr:rowOff>38100</xdr:rowOff>
    </xdr:to>
    <xdr:cxnSp macro="">
      <xdr:nvCxnSpPr>
        <xdr:cNvPr id="690" name="直線コネクタ 689">
          <a:extLst>
            <a:ext uri="{FF2B5EF4-FFF2-40B4-BE49-F238E27FC236}">
              <a16:creationId xmlns:a16="http://schemas.microsoft.com/office/drawing/2014/main" id="{E8BC8830-1123-4ABC-9BD2-CE1C1A4EF5C4}"/>
            </a:ext>
          </a:extLst>
        </xdr:cNvPr>
        <xdr:cNvCxnSpPr/>
      </xdr:nvCxnSpPr>
      <xdr:spPr>
        <a:xfrm>
          <a:off x="19545300" y="14611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162561</xdr:rowOff>
    </xdr:from>
    <xdr:to>
      <xdr:col>98</xdr:col>
      <xdr:colOff>38100</xdr:colOff>
      <xdr:row>85</xdr:row>
      <xdr:rowOff>92711</xdr:rowOff>
    </xdr:to>
    <xdr:sp macro="" textlink="">
      <xdr:nvSpPr>
        <xdr:cNvPr id="691" name="楕円 690">
          <a:extLst>
            <a:ext uri="{FF2B5EF4-FFF2-40B4-BE49-F238E27FC236}">
              <a16:creationId xmlns:a16="http://schemas.microsoft.com/office/drawing/2014/main" id="{7B1D7FC5-1568-4CBC-B45F-38ADCA1C9429}"/>
            </a:ext>
          </a:extLst>
        </xdr:cNvPr>
        <xdr:cNvSpPr/>
      </xdr:nvSpPr>
      <xdr:spPr>
        <a:xfrm>
          <a:off x="18605500" y="1456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38100</xdr:rowOff>
    </xdr:from>
    <xdr:to>
      <xdr:col>102</xdr:col>
      <xdr:colOff>114300</xdr:colOff>
      <xdr:row>85</xdr:row>
      <xdr:rowOff>41911</xdr:rowOff>
    </xdr:to>
    <xdr:cxnSp macro="">
      <xdr:nvCxnSpPr>
        <xdr:cNvPr id="692" name="直線コネクタ 691">
          <a:extLst>
            <a:ext uri="{FF2B5EF4-FFF2-40B4-BE49-F238E27FC236}">
              <a16:creationId xmlns:a16="http://schemas.microsoft.com/office/drawing/2014/main" id="{E24DCC19-3C27-49D2-9314-399028B1A6FD}"/>
            </a:ext>
          </a:extLst>
        </xdr:cNvPr>
        <xdr:cNvCxnSpPr/>
      </xdr:nvCxnSpPr>
      <xdr:spPr>
        <a:xfrm flipV="1">
          <a:off x="18656300" y="146113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170197</xdr:rowOff>
    </xdr:from>
    <xdr:ext cx="469744" cy="259045"/>
    <xdr:sp macro="" textlink="">
      <xdr:nvSpPr>
        <xdr:cNvPr id="693" name="n_1aveValue【児童館】&#10;一人当たり面積">
          <a:extLst>
            <a:ext uri="{FF2B5EF4-FFF2-40B4-BE49-F238E27FC236}">
              <a16:creationId xmlns:a16="http://schemas.microsoft.com/office/drawing/2014/main" id="{3BC0990B-A6AE-4BD8-9DE6-712D538BC6BA}"/>
            </a:ext>
          </a:extLst>
        </xdr:cNvPr>
        <xdr:cNvSpPr txBox="1"/>
      </xdr:nvSpPr>
      <xdr:spPr>
        <a:xfrm>
          <a:off x="21075727" y="1405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10177</xdr:rowOff>
    </xdr:from>
    <xdr:ext cx="469744" cy="259045"/>
    <xdr:sp macro="" textlink="">
      <xdr:nvSpPr>
        <xdr:cNvPr id="694" name="n_2aveValue【児童館】&#10;一人当たり面積">
          <a:extLst>
            <a:ext uri="{FF2B5EF4-FFF2-40B4-BE49-F238E27FC236}">
              <a16:creationId xmlns:a16="http://schemas.microsoft.com/office/drawing/2014/main" id="{34CEA959-C938-4824-A5D9-B71403FDF6C5}"/>
            </a:ext>
          </a:extLst>
        </xdr:cNvPr>
        <xdr:cNvSpPr txBox="1"/>
      </xdr:nvSpPr>
      <xdr:spPr>
        <a:xfrm>
          <a:off x="201994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21607</xdr:rowOff>
    </xdr:from>
    <xdr:ext cx="469744" cy="259045"/>
    <xdr:sp macro="" textlink="">
      <xdr:nvSpPr>
        <xdr:cNvPr id="695" name="n_3aveValue【児童館】&#10;一人当たり面積">
          <a:extLst>
            <a:ext uri="{FF2B5EF4-FFF2-40B4-BE49-F238E27FC236}">
              <a16:creationId xmlns:a16="http://schemas.microsoft.com/office/drawing/2014/main" id="{999B9E2A-4A21-498F-916E-3EF8CCCAE007}"/>
            </a:ext>
          </a:extLst>
        </xdr:cNvPr>
        <xdr:cNvSpPr txBox="1"/>
      </xdr:nvSpPr>
      <xdr:spPr>
        <a:xfrm>
          <a:off x="19310427" y="1408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10177</xdr:rowOff>
    </xdr:from>
    <xdr:ext cx="469744" cy="259045"/>
    <xdr:sp macro="" textlink="">
      <xdr:nvSpPr>
        <xdr:cNvPr id="696" name="n_4aveValue【児童館】&#10;一人当たり面積">
          <a:extLst>
            <a:ext uri="{FF2B5EF4-FFF2-40B4-BE49-F238E27FC236}">
              <a16:creationId xmlns:a16="http://schemas.microsoft.com/office/drawing/2014/main" id="{0B8A0C80-30B1-4AB9-B305-8DDB5CA79099}"/>
            </a:ext>
          </a:extLst>
        </xdr:cNvPr>
        <xdr:cNvSpPr txBox="1"/>
      </xdr:nvSpPr>
      <xdr:spPr>
        <a:xfrm>
          <a:off x="184214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72407</xdr:rowOff>
    </xdr:from>
    <xdr:ext cx="469744" cy="259045"/>
    <xdr:sp macro="" textlink="">
      <xdr:nvSpPr>
        <xdr:cNvPr id="697" name="n_1mainValue【児童館】&#10;一人当たり面積">
          <a:extLst>
            <a:ext uri="{FF2B5EF4-FFF2-40B4-BE49-F238E27FC236}">
              <a16:creationId xmlns:a16="http://schemas.microsoft.com/office/drawing/2014/main" id="{80F055AE-FCDD-4D28-A25D-8E501318A8B8}"/>
            </a:ext>
          </a:extLst>
        </xdr:cNvPr>
        <xdr:cNvSpPr txBox="1"/>
      </xdr:nvSpPr>
      <xdr:spPr>
        <a:xfrm>
          <a:off x="21075727" y="1464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80027</xdr:rowOff>
    </xdr:from>
    <xdr:ext cx="469744" cy="259045"/>
    <xdr:sp macro="" textlink="">
      <xdr:nvSpPr>
        <xdr:cNvPr id="698" name="n_2mainValue【児童館】&#10;一人当たり面積">
          <a:extLst>
            <a:ext uri="{FF2B5EF4-FFF2-40B4-BE49-F238E27FC236}">
              <a16:creationId xmlns:a16="http://schemas.microsoft.com/office/drawing/2014/main" id="{0BD04202-BE43-4EAA-A851-5FFCA3673C18}"/>
            </a:ext>
          </a:extLst>
        </xdr:cNvPr>
        <xdr:cNvSpPr txBox="1"/>
      </xdr:nvSpPr>
      <xdr:spPr>
        <a:xfrm>
          <a:off x="20199427" y="1465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80027</xdr:rowOff>
    </xdr:from>
    <xdr:ext cx="469744" cy="259045"/>
    <xdr:sp macro="" textlink="">
      <xdr:nvSpPr>
        <xdr:cNvPr id="699" name="n_3mainValue【児童館】&#10;一人当たり面積">
          <a:extLst>
            <a:ext uri="{FF2B5EF4-FFF2-40B4-BE49-F238E27FC236}">
              <a16:creationId xmlns:a16="http://schemas.microsoft.com/office/drawing/2014/main" id="{452388BB-7CF0-471D-A673-F677AC7673A4}"/>
            </a:ext>
          </a:extLst>
        </xdr:cNvPr>
        <xdr:cNvSpPr txBox="1"/>
      </xdr:nvSpPr>
      <xdr:spPr>
        <a:xfrm>
          <a:off x="19310427" y="1465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83838</xdr:rowOff>
    </xdr:from>
    <xdr:ext cx="469744" cy="259045"/>
    <xdr:sp macro="" textlink="">
      <xdr:nvSpPr>
        <xdr:cNvPr id="700" name="n_4mainValue【児童館】&#10;一人当たり面積">
          <a:extLst>
            <a:ext uri="{FF2B5EF4-FFF2-40B4-BE49-F238E27FC236}">
              <a16:creationId xmlns:a16="http://schemas.microsoft.com/office/drawing/2014/main" id="{9D66B130-6368-4ED6-9917-1E32C67266FA}"/>
            </a:ext>
          </a:extLst>
        </xdr:cNvPr>
        <xdr:cNvSpPr txBox="1"/>
      </xdr:nvSpPr>
      <xdr:spPr>
        <a:xfrm>
          <a:off x="18421427" y="1465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1" name="正方形/長方形 700">
          <a:extLst>
            <a:ext uri="{FF2B5EF4-FFF2-40B4-BE49-F238E27FC236}">
              <a16:creationId xmlns:a16="http://schemas.microsoft.com/office/drawing/2014/main" id="{66A59F91-429C-46D5-B7BC-FA8E1097874D}"/>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2" name="正方形/長方形 701">
          <a:extLst>
            <a:ext uri="{FF2B5EF4-FFF2-40B4-BE49-F238E27FC236}">
              <a16:creationId xmlns:a16="http://schemas.microsoft.com/office/drawing/2014/main" id="{C6539EB7-63D7-4EA2-8579-AC121D4F6071}"/>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3" name="正方形/長方形 702">
          <a:extLst>
            <a:ext uri="{FF2B5EF4-FFF2-40B4-BE49-F238E27FC236}">
              <a16:creationId xmlns:a16="http://schemas.microsoft.com/office/drawing/2014/main" id="{B5CC0ABB-3F0F-4973-BEEE-7A1CFEB0B4D3}"/>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4" name="正方形/長方形 703">
          <a:extLst>
            <a:ext uri="{FF2B5EF4-FFF2-40B4-BE49-F238E27FC236}">
              <a16:creationId xmlns:a16="http://schemas.microsoft.com/office/drawing/2014/main" id="{10F5A292-4474-4F44-841A-09FA9971227F}"/>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5" name="正方形/長方形 704">
          <a:extLst>
            <a:ext uri="{FF2B5EF4-FFF2-40B4-BE49-F238E27FC236}">
              <a16:creationId xmlns:a16="http://schemas.microsoft.com/office/drawing/2014/main" id="{1498C1AB-F3A8-4203-9999-3C1270E03522}"/>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6" name="正方形/長方形 705">
          <a:extLst>
            <a:ext uri="{FF2B5EF4-FFF2-40B4-BE49-F238E27FC236}">
              <a16:creationId xmlns:a16="http://schemas.microsoft.com/office/drawing/2014/main" id="{0CA57AAF-5551-4D06-87D8-4C577DD8F2D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7" name="正方形/長方形 706">
          <a:extLst>
            <a:ext uri="{FF2B5EF4-FFF2-40B4-BE49-F238E27FC236}">
              <a16:creationId xmlns:a16="http://schemas.microsoft.com/office/drawing/2014/main" id="{53CA888B-33FC-4196-9968-9658C35B0729}"/>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8" name="正方形/長方形 707">
          <a:extLst>
            <a:ext uri="{FF2B5EF4-FFF2-40B4-BE49-F238E27FC236}">
              <a16:creationId xmlns:a16="http://schemas.microsoft.com/office/drawing/2014/main" id="{E1106832-B996-4519-B3E5-E1205EB5F15D}"/>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9" name="テキスト ボックス 708">
          <a:extLst>
            <a:ext uri="{FF2B5EF4-FFF2-40B4-BE49-F238E27FC236}">
              <a16:creationId xmlns:a16="http://schemas.microsoft.com/office/drawing/2014/main" id="{9F6C31D7-4899-40A1-A684-D48C00074BEE}"/>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0" name="直線コネクタ 709">
          <a:extLst>
            <a:ext uri="{FF2B5EF4-FFF2-40B4-BE49-F238E27FC236}">
              <a16:creationId xmlns:a16="http://schemas.microsoft.com/office/drawing/2014/main" id="{F607FDF0-0A43-4350-8BAF-EAA1E811B14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1" name="テキスト ボックス 710">
          <a:extLst>
            <a:ext uri="{FF2B5EF4-FFF2-40B4-BE49-F238E27FC236}">
              <a16:creationId xmlns:a16="http://schemas.microsoft.com/office/drawing/2014/main" id="{EA9017D3-5B26-45F8-BF60-9CA5AC1119D3}"/>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12" name="直線コネクタ 711">
          <a:extLst>
            <a:ext uri="{FF2B5EF4-FFF2-40B4-BE49-F238E27FC236}">
              <a16:creationId xmlns:a16="http://schemas.microsoft.com/office/drawing/2014/main" id="{82ED3001-456C-4E04-A2F2-841F59258394}"/>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13" name="テキスト ボックス 712">
          <a:extLst>
            <a:ext uri="{FF2B5EF4-FFF2-40B4-BE49-F238E27FC236}">
              <a16:creationId xmlns:a16="http://schemas.microsoft.com/office/drawing/2014/main" id="{FD63BECD-6D66-402C-83EF-140EF68045D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14" name="直線コネクタ 713">
          <a:extLst>
            <a:ext uri="{FF2B5EF4-FFF2-40B4-BE49-F238E27FC236}">
              <a16:creationId xmlns:a16="http://schemas.microsoft.com/office/drawing/2014/main" id="{6F3AB12C-BF32-4043-835D-4C61F7456872}"/>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15" name="テキスト ボックス 714">
          <a:extLst>
            <a:ext uri="{FF2B5EF4-FFF2-40B4-BE49-F238E27FC236}">
              <a16:creationId xmlns:a16="http://schemas.microsoft.com/office/drawing/2014/main" id="{334D5D3D-6B62-477B-A65E-04DAC922E59C}"/>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16" name="直線コネクタ 715">
          <a:extLst>
            <a:ext uri="{FF2B5EF4-FFF2-40B4-BE49-F238E27FC236}">
              <a16:creationId xmlns:a16="http://schemas.microsoft.com/office/drawing/2014/main" id="{D7664B58-3F8D-4199-8028-73842DCFE679}"/>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17" name="テキスト ボックス 716">
          <a:extLst>
            <a:ext uri="{FF2B5EF4-FFF2-40B4-BE49-F238E27FC236}">
              <a16:creationId xmlns:a16="http://schemas.microsoft.com/office/drawing/2014/main" id="{BF2B83D3-0ED7-4580-8A5D-ECAE43E651E5}"/>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18" name="直線コネクタ 717">
          <a:extLst>
            <a:ext uri="{FF2B5EF4-FFF2-40B4-BE49-F238E27FC236}">
              <a16:creationId xmlns:a16="http://schemas.microsoft.com/office/drawing/2014/main" id="{8B9479EF-2DC7-494E-93D6-626C1B9C3DD7}"/>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19" name="テキスト ボックス 718">
          <a:extLst>
            <a:ext uri="{FF2B5EF4-FFF2-40B4-BE49-F238E27FC236}">
              <a16:creationId xmlns:a16="http://schemas.microsoft.com/office/drawing/2014/main" id="{A8E805A7-208B-4273-BADB-F81B754A980B}"/>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20" name="直線コネクタ 719">
          <a:extLst>
            <a:ext uri="{FF2B5EF4-FFF2-40B4-BE49-F238E27FC236}">
              <a16:creationId xmlns:a16="http://schemas.microsoft.com/office/drawing/2014/main" id="{4541E8F0-D8F6-4B25-A5F0-F831EBD88819}"/>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21" name="テキスト ボックス 720">
          <a:extLst>
            <a:ext uri="{FF2B5EF4-FFF2-40B4-BE49-F238E27FC236}">
              <a16:creationId xmlns:a16="http://schemas.microsoft.com/office/drawing/2014/main" id="{CC018BCF-B8B7-411D-9918-FC98842D4962}"/>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2" name="直線コネクタ 721">
          <a:extLst>
            <a:ext uri="{FF2B5EF4-FFF2-40B4-BE49-F238E27FC236}">
              <a16:creationId xmlns:a16="http://schemas.microsoft.com/office/drawing/2014/main" id="{0A673B5E-CE7A-493F-898C-67E83F03657F}"/>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3" name="【公民館】&#10;有形固定資産減価償却率グラフ枠">
          <a:extLst>
            <a:ext uri="{FF2B5EF4-FFF2-40B4-BE49-F238E27FC236}">
              <a16:creationId xmlns:a16="http://schemas.microsoft.com/office/drawing/2014/main" id="{ED47E0AA-C841-4C20-8FE4-D11E4DBEF36C}"/>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724" name="直線コネクタ 723">
          <a:extLst>
            <a:ext uri="{FF2B5EF4-FFF2-40B4-BE49-F238E27FC236}">
              <a16:creationId xmlns:a16="http://schemas.microsoft.com/office/drawing/2014/main" id="{8D0E2D9A-28C3-42E1-A628-5FE9C5C76CB1}"/>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725" name="【公民館】&#10;有形固定資産減価償却率最小値テキスト">
          <a:extLst>
            <a:ext uri="{FF2B5EF4-FFF2-40B4-BE49-F238E27FC236}">
              <a16:creationId xmlns:a16="http://schemas.microsoft.com/office/drawing/2014/main" id="{F902A2D3-2AC0-4566-9F57-180741A973AF}"/>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726" name="直線コネクタ 725">
          <a:extLst>
            <a:ext uri="{FF2B5EF4-FFF2-40B4-BE49-F238E27FC236}">
              <a16:creationId xmlns:a16="http://schemas.microsoft.com/office/drawing/2014/main" id="{592A4C37-110B-4FB1-99B9-CB57B6BF369F}"/>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727" name="【公民館】&#10;有形固定資産減価償却率最大値テキスト">
          <a:extLst>
            <a:ext uri="{FF2B5EF4-FFF2-40B4-BE49-F238E27FC236}">
              <a16:creationId xmlns:a16="http://schemas.microsoft.com/office/drawing/2014/main" id="{6CA34686-5855-4319-A516-10FFE6566B8D}"/>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28" name="直線コネクタ 727">
          <a:extLst>
            <a:ext uri="{FF2B5EF4-FFF2-40B4-BE49-F238E27FC236}">
              <a16:creationId xmlns:a16="http://schemas.microsoft.com/office/drawing/2014/main" id="{A4C19B65-10BB-46BE-9482-CBBDFA37C241}"/>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73677</xdr:rowOff>
    </xdr:from>
    <xdr:ext cx="405111" cy="259045"/>
    <xdr:sp macro="" textlink="">
      <xdr:nvSpPr>
        <xdr:cNvPr id="729" name="【公民館】&#10;有形固定資産減価償却率平均値テキスト">
          <a:extLst>
            <a:ext uri="{FF2B5EF4-FFF2-40B4-BE49-F238E27FC236}">
              <a16:creationId xmlns:a16="http://schemas.microsoft.com/office/drawing/2014/main" id="{2F3C9B66-32AD-4AC9-9CB4-865B053A4649}"/>
            </a:ext>
          </a:extLst>
        </xdr:cNvPr>
        <xdr:cNvSpPr txBox="1"/>
      </xdr:nvSpPr>
      <xdr:spPr>
        <a:xfrm>
          <a:off x="16357600" y="17904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95250</xdr:rowOff>
    </xdr:from>
    <xdr:to>
      <xdr:col>85</xdr:col>
      <xdr:colOff>177800</xdr:colOff>
      <xdr:row>105</xdr:row>
      <xdr:rowOff>25400</xdr:rowOff>
    </xdr:to>
    <xdr:sp macro="" textlink="">
      <xdr:nvSpPr>
        <xdr:cNvPr id="730" name="フローチャート: 判断 729">
          <a:extLst>
            <a:ext uri="{FF2B5EF4-FFF2-40B4-BE49-F238E27FC236}">
              <a16:creationId xmlns:a16="http://schemas.microsoft.com/office/drawing/2014/main" id="{3D9FD861-8E81-4A4D-BDC2-1277A09BA7C0}"/>
            </a:ext>
          </a:extLst>
        </xdr:cNvPr>
        <xdr:cNvSpPr/>
      </xdr:nvSpPr>
      <xdr:spPr>
        <a:xfrm>
          <a:off x="16268700" y="1792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106680</xdr:rowOff>
    </xdr:from>
    <xdr:to>
      <xdr:col>81</xdr:col>
      <xdr:colOff>101600</xdr:colOff>
      <xdr:row>105</xdr:row>
      <xdr:rowOff>36830</xdr:rowOff>
    </xdr:to>
    <xdr:sp macro="" textlink="">
      <xdr:nvSpPr>
        <xdr:cNvPr id="731" name="フローチャート: 判断 730">
          <a:extLst>
            <a:ext uri="{FF2B5EF4-FFF2-40B4-BE49-F238E27FC236}">
              <a16:creationId xmlns:a16="http://schemas.microsoft.com/office/drawing/2014/main" id="{43411A65-8324-4074-A09B-A58190090397}"/>
            </a:ext>
          </a:extLst>
        </xdr:cNvPr>
        <xdr:cNvSpPr/>
      </xdr:nvSpPr>
      <xdr:spPr>
        <a:xfrm>
          <a:off x="15430500" y="1793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57150</xdr:rowOff>
    </xdr:from>
    <xdr:to>
      <xdr:col>76</xdr:col>
      <xdr:colOff>165100</xdr:colOff>
      <xdr:row>104</xdr:row>
      <xdr:rowOff>158750</xdr:rowOff>
    </xdr:to>
    <xdr:sp macro="" textlink="">
      <xdr:nvSpPr>
        <xdr:cNvPr id="732" name="フローチャート: 判断 731">
          <a:extLst>
            <a:ext uri="{FF2B5EF4-FFF2-40B4-BE49-F238E27FC236}">
              <a16:creationId xmlns:a16="http://schemas.microsoft.com/office/drawing/2014/main" id="{A7D0BD02-3239-4C9D-A394-DB6DEFB3CB9A}"/>
            </a:ext>
          </a:extLst>
        </xdr:cNvPr>
        <xdr:cNvSpPr/>
      </xdr:nvSpPr>
      <xdr:spPr>
        <a:xfrm>
          <a:off x="14541500" y="1788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45720</xdr:rowOff>
    </xdr:from>
    <xdr:to>
      <xdr:col>72</xdr:col>
      <xdr:colOff>38100</xdr:colOff>
      <xdr:row>104</xdr:row>
      <xdr:rowOff>147320</xdr:rowOff>
    </xdr:to>
    <xdr:sp macro="" textlink="">
      <xdr:nvSpPr>
        <xdr:cNvPr id="733" name="フローチャート: 判断 732">
          <a:extLst>
            <a:ext uri="{FF2B5EF4-FFF2-40B4-BE49-F238E27FC236}">
              <a16:creationId xmlns:a16="http://schemas.microsoft.com/office/drawing/2014/main" id="{DC6EDA3E-759E-4F55-86BD-F22523336F61}"/>
            </a:ext>
          </a:extLst>
        </xdr:cNvPr>
        <xdr:cNvSpPr/>
      </xdr:nvSpPr>
      <xdr:spPr>
        <a:xfrm>
          <a:off x="13652500" y="1787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31750</xdr:rowOff>
    </xdr:from>
    <xdr:to>
      <xdr:col>67</xdr:col>
      <xdr:colOff>101600</xdr:colOff>
      <xdr:row>104</xdr:row>
      <xdr:rowOff>133350</xdr:rowOff>
    </xdr:to>
    <xdr:sp macro="" textlink="">
      <xdr:nvSpPr>
        <xdr:cNvPr id="734" name="フローチャート: 判断 733">
          <a:extLst>
            <a:ext uri="{FF2B5EF4-FFF2-40B4-BE49-F238E27FC236}">
              <a16:creationId xmlns:a16="http://schemas.microsoft.com/office/drawing/2014/main" id="{F9A84FEC-5249-4916-8484-87F4A5697C7C}"/>
            </a:ext>
          </a:extLst>
        </xdr:cNvPr>
        <xdr:cNvSpPr/>
      </xdr:nvSpPr>
      <xdr:spPr>
        <a:xfrm>
          <a:off x="12763500" y="1786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A03ACBD5-82EF-4F55-A8D2-6BDC6C3BC524}"/>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4EAF3AC4-A93D-4B37-830A-D0EA39DE4A5C}"/>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82FD4FC0-4501-4BF5-B387-B2AC807999D3}"/>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CEA2DFBD-4FF0-4554-8FD7-CA8E2C8B1861}"/>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20325228-DCB8-4E21-9AE7-4ADDAC691CBB}"/>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105</xdr:row>
      <xdr:rowOff>151130</xdr:rowOff>
    </xdr:from>
    <xdr:to>
      <xdr:col>72</xdr:col>
      <xdr:colOff>38100</xdr:colOff>
      <xdr:row>106</xdr:row>
      <xdr:rowOff>81280</xdr:rowOff>
    </xdr:to>
    <xdr:sp macro="" textlink="">
      <xdr:nvSpPr>
        <xdr:cNvPr id="740" name="楕円 739">
          <a:extLst>
            <a:ext uri="{FF2B5EF4-FFF2-40B4-BE49-F238E27FC236}">
              <a16:creationId xmlns:a16="http://schemas.microsoft.com/office/drawing/2014/main" id="{2A43A4F3-3DA3-45A8-BDDC-659FEF034DEA}"/>
            </a:ext>
          </a:extLst>
        </xdr:cNvPr>
        <xdr:cNvSpPr/>
      </xdr:nvSpPr>
      <xdr:spPr>
        <a:xfrm>
          <a:off x="13652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133350</xdr:rowOff>
    </xdr:from>
    <xdr:to>
      <xdr:col>67</xdr:col>
      <xdr:colOff>101600</xdr:colOff>
      <xdr:row>106</xdr:row>
      <xdr:rowOff>63500</xdr:rowOff>
    </xdr:to>
    <xdr:sp macro="" textlink="">
      <xdr:nvSpPr>
        <xdr:cNvPr id="741" name="楕円 740">
          <a:extLst>
            <a:ext uri="{FF2B5EF4-FFF2-40B4-BE49-F238E27FC236}">
              <a16:creationId xmlns:a16="http://schemas.microsoft.com/office/drawing/2014/main" id="{CF081324-E384-4FE1-A32C-74C69E6124C5}"/>
            </a:ext>
          </a:extLst>
        </xdr:cNvPr>
        <xdr:cNvSpPr/>
      </xdr:nvSpPr>
      <xdr:spPr>
        <a:xfrm>
          <a:off x="12763500" y="1813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12700</xdr:rowOff>
    </xdr:from>
    <xdr:to>
      <xdr:col>71</xdr:col>
      <xdr:colOff>177800</xdr:colOff>
      <xdr:row>106</xdr:row>
      <xdr:rowOff>30480</xdr:rowOff>
    </xdr:to>
    <xdr:cxnSp macro="">
      <xdr:nvCxnSpPr>
        <xdr:cNvPr id="742" name="直線コネクタ 741">
          <a:extLst>
            <a:ext uri="{FF2B5EF4-FFF2-40B4-BE49-F238E27FC236}">
              <a16:creationId xmlns:a16="http://schemas.microsoft.com/office/drawing/2014/main" id="{63DA1366-B69B-4957-82DD-8F7097116041}"/>
            </a:ext>
          </a:extLst>
        </xdr:cNvPr>
        <xdr:cNvCxnSpPr/>
      </xdr:nvCxnSpPr>
      <xdr:spPr>
        <a:xfrm>
          <a:off x="12814300" y="18186400"/>
          <a:ext cx="88900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53357</xdr:rowOff>
    </xdr:from>
    <xdr:ext cx="405111" cy="259045"/>
    <xdr:sp macro="" textlink="">
      <xdr:nvSpPr>
        <xdr:cNvPr id="743" name="n_1aveValue【公民館】&#10;有形固定資産減価償却率">
          <a:extLst>
            <a:ext uri="{FF2B5EF4-FFF2-40B4-BE49-F238E27FC236}">
              <a16:creationId xmlns:a16="http://schemas.microsoft.com/office/drawing/2014/main" id="{2C4AF096-152B-4459-813A-6CBCA49822C6}"/>
            </a:ext>
          </a:extLst>
        </xdr:cNvPr>
        <xdr:cNvSpPr txBox="1"/>
      </xdr:nvSpPr>
      <xdr:spPr>
        <a:xfrm>
          <a:off x="15266044" y="17712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3827</xdr:rowOff>
    </xdr:from>
    <xdr:ext cx="405111" cy="259045"/>
    <xdr:sp macro="" textlink="">
      <xdr:nvSpPr>
        <xdr:cNvPr id="744" name="n_2aveValue【公民館】&#10;有形固定資産減価償却率">
          <a:extLst>
            <a:ext uri="{FF2B5EF4-FFF2-40B4-BE49-F238E27FC236}">
              <a16:creationId xmlns:a16="http://schemas.microsoft.com/office/drawing/2014/main" id="{3C68F205-C821-49DB-98DA-70A9433BE12F}"/>
            </a:ext>
          </a:extLst>
        </xdr:cNvPr>
        <xdr:cNvSpPr txBox="1"/>
      </xdr:nvSpPr>
      <xdr:spPr>
        <a:xfrm>
          <a:off x="14389744" y="17663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163847</xdr:rowOff>
    </xdr:from>
    <xdr:ext cx="405111" cy="259045"/>
    <xdr:sp macro="" textlink="">
      <xdr:nvSpPr>
        <xdr:cNvPr id="745" name="n_3aveValue【公民館】&#10;有形固定資産減価償却率">
          <a:extLst>
            <a:ext uri="{FF2B5EF4-FFF2-40B4-BE49-F238E27FC236}">
              <a16:creationId xmlns:a16="http://schemas.microsoft.com/office/drawing/2014/main" id="{FA8AB81F-774D-4ED0-A59A-7BCF68834A67}"/>
            </a:ext>
          </a:extLst>
        </xdr:cNvPr>
        <xdr:cNvSpPr txBox="1"/>
      </xdr:nvSpPr>
      <xdr:spPr>
        <a:xfrm>
          <a:off x="13500744" y="1765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149877</xdr:rowOff>
    </xdr:from>
    <xdr:ext cx="405111" cy="259045"/>
    <xdr:sp macro="" textlink="">
      <xdr:nvSpPr>
        <xdr:cNvPr id="746" name="n_4aveValue【公民館】&#10;有形固定資産減価償却率">
          <a:extLst>
            <a:ext uri="{FF2B5EF4-FFF2-40B4-BE49-F238E27FC236}">
              <a16:creationId xmlns:a16="http://schemas.microsoft.com/office/drawing/2014/main" id="{D9D4AC5F-BAB9-463D-9495-6A4E7082DB6A}"/>
            </a:ext>
          </a:extLst>
        </xdr:cNvPr>
        <xdr:cNvSpPr txBox="1"/>
      </xdr:nvSpPr>
      <xdr:spPr>
        <a:xfrm>
          <a:off x="12611744" y="17637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72407</xdr:rowOff>
    </xdr:from>
    <xdr:ext cx="405111" cy="259045"/>
    <xdr:sp macro="" textlink="">
      <xdr:nvSpPr>
        <xdr:cNvPr id="747" name="n_3mainValue【公民館】&#10;有形固定資産減価償却率">
          <a:extLst>
            <a:ext uri="{FF2B5EF4-FFF2-40B4-BE49-F238E27FC236}">
              <a16:creationId xmlns:a16="http://schemas.microsoft.com/office/drawing/2014/main" id="{D6FF842B-2610-4EE6-8D2F-399C1B6CF9F2}"/>
            </a:ext>
          </a:extLst>
        </xdr:cNvPr>
        <xdr:cNvSpPr txBox="1"/>
      </xdr:nvSpPr>
      <xdr:spPr>
        <a:xfrm>
          <a:off x="13500744" y="1824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54627</xdr:rowOff>
    </xdr:from>
    <xdr:ext cx="405111" cy="259045"/>
    <xdr:sp macro="" textlink="">
      <xdr:nvSpPr>
        <xdr:cNvPr id="748" name="n_4mainValue【公民館】&#10;有形固定資産減価償却率">
          <a:extLst>
            <a:ext uri="{FF2B5EF4-FFF2-40B4-BE49-F238E27FC236}">
              <a16:creationId xmlns:a16="http://schemas.microsoft.com/office/drawing/2014/main" id="{42E2617C-A65F-4807-B295-C446AFECE9C4}"/>
            </a:ext>
          </a:extLst>
        </xdr:cNvPr>
        <xdr:cNvSpPr txBox="1"/>
      </xdr:nvSpPr>
      <xdr:spPr>
        <a:xfrm>
          <a:off x="12611744" y="1822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9" name="正方形/長方形 748">
          <a:extLst>
            <a:ext uri="{FF2B5EF4-FFF2-40B4-BE49-F238E27FC236}">
              <a16:creationId xmlns:a16="http://schemas.microsoft.com/office/drawing/2014/main" id="{2AFAB89E-FF23-4D81-8253-1D93C8751AE6}"/>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0" name="正方形/長方形 749">
          <a:extLst>
            <a:ext uri="{FF2B5EF4-FFF2-40B4-BE49-F238E27FC236}">
              <a16:creationId xmlns:a16="http://schemas.microsoft.com/office/drawing/2014/main" id="{1F66CE17-F051-4303-9892-7FD30A5A28F8}"/>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1" name="正方形/長方形 750">
          <a:extLst>
            <a:ext uri="{FF2B5EF4-FFF2-40B4-BE49-F238E27FC236}">
              <a16:creationId xmlns:a16="http://schemas.microsoft.com/office/drawing/2014/main" id="{A5EFEF9B-91DA-49BE-BEE1-ED5C4CABBA26}"/>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2" name="正方形/長方形 751">
          <a:extLst>
            <a:ext uri="{FF2B5EF4-FFF2-40B4-BE49-F238E27FC236}">
              <a16:creationId xmlns:a16="http://schemas.microsoft.com/office/drawing/2014/main" id="{0078D8F6-915B-4012-9025-30A04BC0A8A8}"/>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3" name="正方形/長方形 752">
          <a:extLst>
            <a:ext uri="{FF2B5EF4-FFF2-40B4-BE49-F238E27FC236}">
              <a16:creationId xmlns:a16="http://schemas.microsoft.com/office/drawing/2014/main" id="{64580758-CFC9-40EA-BA99-284929E3EE05}"/>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4" name="正方形/長方形 753">
          <a:extLst>
            <a:ext uri="{FF2B5EF4-FFF2-40B4-BE49-F238E27FC236}">
              <a16:creationId xmlns:a16="http://schemas.microsoft.com/office/drawing/2014/main" id="{DB048CC6-E58B-4C0C-9907-FA4FBDDDE344}"/>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5" name="正方形/長方形 754">
          <a:extLst>
            <a:ext uri="{FF2B5EF4-FFF2-40B4-BE49-F238E27FC236}">
              <a16:creationId xmlns:a16="http://schemas.microsoft.com/office/drawing/2014/main" id="{76FC8DA0-0943-476D-A0F3-7166F2A5363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6" name="正方形/長方形 755">
          <a:extLst>
            <a:ext uri="{FF2B5EF4-FFF2-40B4-BE49-F238E27FC236}">
              <a16:creationId xmlns:a16="http://schemas.microsoft.com/office/drawing/2014/main" id="{2F220794-98A5-4BBD-BC05-7BE2F624C74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7" name="テキスト ボックス 756">
          <a:extLst>
            <a:ext uri="{FF2B5EF4-FFF2-40B4-BE49-F238E27FC236}">
              <a16:creationId xmlns:a16="http://schemas.microsoft.com/office/drawing/2014/main" id="{87F2C7B7-7304-4698-98C4-1CCF01A14A46}"/>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8" name="直線コネクタ 757">
          <a:extLst>
            <a:ext uri="{FF2B5EF4-FFF2-40B4-BE49-F238E27FC236}">
              <a16:creationId xmlns:a16="http://schemas.microsoft.com/office/drawing/2014/main" id="{2901CAC7-43BC-46E8-BC11-CDCE3E107E81}"/>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59" name="直線コネクタ 758">
          <a:extLst>
            <a:ext uri="{FF2B5EF4-FFF2-40B4-BE49-F238E27FC236}">
              <a16:creationId xmlns:a16="http://schemas.microsoft.com/office/drawing/2014/main" id="{97CB2EA7-2207-4521-90D9-B2E272E14BF9}"/>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60" name="テキスト ボックス 759">
          <a:extLst>
            <a:ext uri="{FF2B5EF4-FFF2-40B4-BE49-F238E27FC236}">
              <a16:creationId xmlns:a16="http://schemas.microsoft.com/office/drawing/2014/main" id="{BE931A4A-5069-454E-9C3F-73ACBE721A8C}"/>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61" name="直線コネクタ 760">
          <a:extLst>
            <a:ext uri="{FF2B5EF4-FFF2-40B4-BE49-F238E27FC236}">
              <a16:creationId xmlns:a16="http://schemas.microsoft.com/office/drawing/2014/main" id="{5E026F8B-6AEF-4C5C-B003-089E475502FB}"/>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62" name="テキスト ボックス 761">
          <a:extLst>
            <a:ext uri="{FF2B5EF4-FFF2-40B4-BE49-F238E27FC236}">
              <a16:creationId xmlns:a16="http://schemas.microsoft.com/office/drawing/2014/main" id="{90BAC389-523A-4A8E-9D5D-970BC4BE54A9}"/>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63" name="直線コネクタ 762">
          <a:extLst>
            <a:ext uri="{FF2B5EF4-FFF2-40B4-BE49-F238E27FC236}">
              <a16:creationId xmlns:a16="http://schemas.microsoft.com/office/drawing/2014/main" id="{EC16B9CF-5E00-4A8A-ACE4-46B2AA4347C8}"/>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764" name="テキスト ボックス 763">
          <a:extLst>
            <a:ext uri="{FF2B5EF4-FFF2-40B4-BE49-F238E27FC236}">
              <a16:creationId xmlns:a16="http://schemas.microsoft.com/office/drawing/2014/main" id="{75647439-8E09-49CF-830E-2239E5F3583D}"/>
            </a:ext>
          </a:extLst>
        </xdr:cNvPr>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65" name="直線コネクタ 764">
          <a:extLst>
            <a:ext uri="{FF2B5EF4-FFF2-40B4-BE49-F238E27FC236}">
              <a16:creationId xmlns:a16="http://schemas.microsoft.com/office/drawing/2014/main" id="{74A0FC24-32F2-4F34-A10E-D7093ACF2EAA}"/>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766" name="テキスト ボックス 765">
          <a:extLst>
            <a:ext uri="{FF2B5EF4-FFF2-40B4-BE49-F238E27FC236}">
              <a16:creationId xmlns:a16="http://schemas.microsoft.com/office/drawing/2014/main" id="{F0FB40A3-7EC8-4C0D-8463-073416747E84}"/>
            </a:ext>
          </a:extLst>
        </xdr:cNvPr>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67" name="直線コネクタ 766">
          <a:extLst>
            <a:ext uri="{FF2B5EF4-FFF2-40B4-BE49-F238E27FC236}">
              <a16:creationId xmlns:a16="http://schemas.microsoft.com/office/drawing/2014/main" id="{2A27A005-E207-4CDD-AF08-6AD849B47114}"/>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768" name="テキスト ボックス 767">
          <a:extLst>
            <a:ext uri="{FF2B5EF4-FFF2-40B4-BE49-F238E27FC236}">
              <a16:creationId xmlns:a16="http://schemas.microsoft.com/office/drawing/2014/main" id="{7FA0DA03-FA65-490E-A87D-56F6A7FA9886}"/>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9" name="直線コネクタ 768">
          <a:extLst>
            <a:ext uri="{FF2B5EF4-FFF2-40B4-BE49-F238E27FC236}">
              <a16:creationId xmlns:a16="http://schemas.microsoft.com/office/drawing/2014/main" id="{BD10644E-D956-4087-9225-EF6C15A88294}"/>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70" name="テキスト ボックス 769">
          <a:extLst>
            <a:ext uri="{FF2B5EF4-FFF2-40B4-BE49-F238E27FC236}">
              <a16:creationId xmlns:a16="http://schemas.microsoft.com/office/drawing/2014/main" id="{1C848950-12F0-4FF9-8E75-AF56DE6B2F6E}"/>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1" name="【公民館】&#10;一人当たり面積グラフ枠">
          <a:extLst>
            <a:ext uri="{FF2B5EF4-FFF2-40B4-BE49-F238E27FC236}">
              <a16:creationId xmlns:a16="http://schemas.microsoft.com/office/drawing/2014/main" id="{49CEF0C4-B76B-4C79-BDB1-CDDD2D4CA92D}"/>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14097</xdr:rowOff>
    </xdr:from>
    <xdr:to>
      <xdr:col>116</xdr:col>
      <xdr:colOff>62864</xdr:colOff>
      <xdr:row>108</xdr:row>
      <xdr:rowOff>150191</xdr:rowOff>
    </xdr:to>
    <xdr:cxnSp macro="">
      <xdr:nvCxnSpPr>
        <xdr:cNvPr id="772" name="直線コネクタ 771">
          <a:extLst>
            <a:ext uri="{FF2B5EF4-FFF2-40B4-BE49-F238E27FC236}">
              <a16:creationId xmlns:a16="http://schemas.microsoft.com/office/drawing/2014/main" id="{16A2AF6C-3555-4135-B17A-58B068608EA6}"/>
            </a:ext>
          </a:extLst>
        </xdr:cNvPr>
        <xdr:cNvCxnSpPr/>
      </xdr:nvCxnSpPr>
      <xdr:spPr>
        <a:xfrm flipV="1">
          <a:off x="22160864" y="17330547"/>
          <a:ext cx="0" cy="1336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154018</xdr:rowOff>
    </xdr:from>
    <xdr:ext cx="469744" cy="259045"/>
    <xdr:sp macro="" textlink="">
      <xdr:nvSpPr>
        <xdr:cNvPr id="773" name="【公民館】&#10;一人当たり面積最小値テキスト">
          <a:extLst>
            <a:ext uri="{FF2B5EF4-FFF2-40B4-BE49-F238E27FC236}">
              <a16:creationId xmlns:a16="http://schemas.microsoft.com/office/drawing/2014/main" id="{B6D6B368-7656-43E8-AC87-998FE7F813AD}"/>
            </a:ext>
          </a:extLst>
        </xdr:cNvPr>
        <xdr:cNvSpPr txBox="1"/>
      </xdr:nvSpPr>
      <xdr:spPr>
        <a:xfrm>
          <a:off x="22199600" y="18670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150191</xdr:rowOff>
    </xdr:from>
    <xdr:to>
      <xdr:col>116</xdr:col>
      <xdr:colOff>152400</xdr:colOff>
      <xdr:row>108</xdr:row>
      <xdr:rowOff>150191</xdr:rowOff>
    </xdr:to>
    <xdr:cxnSp macro="">
      <xdr:nvCxnSpPr>
        <xdr:cNvPr id="774" name="直線コネクタ 773">
          <a:extLst>
            <a:ext uri="{FF2B5EF4-FFF2-40B4-BE49-F238E27FC236}">
              <a16:creationId xmlns:a16="http://schemas.microsoft.com/office/drawing/2014/main" id="{754F56D4-C36B-486A-B3CD-DAE53896610A}"/>
            </a:ext>
          </a:extLst>
        </xdr:cNvPr>
        <xdr:cNvCxnSpPr/>
      </xdr:nvCxnSpPr>
      <xdr:spPr>
        <a:xfrm>
          <a:off x="22072600" y="18666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132224</xdr:rowOff>
    </xdr:from>
    <xdr:ext cx="534377" cy="259045"/>
    <xdr:sp macro="" textlink="">
      <xdr:nvSpPr>
        <xdr:cNvPr id="775" name="【公民館】&#10;一人当たり面積最大値テキスト">
          <a:extLst>
            <a:ext uri="{FF2B5EF4-FFF2-40B4-BE49-F238E27FC236}">
              <a16:creationId xmlns:a16="http://schemas.microsoft.com/office/drawing/2014/main" id="{6FC45818-39F2-4C91-BBB4-4C6C27A4AF8D}"/>
            </a:ext>
          </a:extLst>
        </xdr:cNvPr>
        <xdr:cNvSpPr txBox="1"/>
      </xdr:nvSpPr>
      <xdr:spPr>
        <a:xfrm>
          <a:off x="22199600" y="17105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14097</xdr:rowOff>
    </xdr:from>
    <xdr:to>
      <xdr:col>116</xdr:col>
      <xdr:colOff>152400</xdr:colOff>
      <xdr:row>101</xdr:row>
      <xdr:rowOff>14097</xdr:rowOff>
    </xdr:to>
    <xdr:cxnSp macro="">
      <xdr:nvCxnSpPr>
        <xdr:cNvPr id="776" name="直線コネクタ 775">
          <a:extLst>
            <a:ext uri="{FF2B5EF4-FFF2-40B4-BE49-F238E27FC236}">
              <a16:creationId xmlns:a16="http://schemas.microsoft.com/office/drawing/2014/main" id="{BD29B8E1-0502-4D6F-923B-4BEA1391DC87}"/>
            </a:ext>
          </a:extLst>
        </xdr:cNvPr>
        <xdr:cNvCxnSpPr/>
      </xdr:nvCxnSpPr>
      <xdr:spPr>
        <a:xfrm>
          <a:off x="22072600" y="17330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7332</xdr:rowOff>
    </xdr:from>
    <xdr:ext cx="469744" cy="259045"/>
    <xdr:sp macro="" textlink="">
      <xdr:nvSpPr>
        <xdr:cNvPr id="777" name="【公民館】&#10;一人当たり面積平均値テキスト">
          <a:extLst>
            <a:ext uri="{FF2B5EF4-FFF2-40B4-BE49-F238E27FC236}">
              <a16:creationId xmlns:a16="http://schemas.microsoft.com/office/drawing/2014/main" id="{9DF24D9B-63E4-49B9-9FE9-C8A47F59ABAF}"/>
            </a:ext>
          </a:extLst>
        </xdr:cNvPr>
        <xdr:cNvSpPr txBox="1"/>
      </xdr:nvSpPr>
      <xdr:spPr>
        <a:xfrm>
          <a:off x="22199600" y="18523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28905</xdr:rowOff>
    </xdr:from>
    <xdr:to>
      <xdr:col>116</xdr:col>
      <xdr:colOff>114300</xdr:colOff>
      <xdr:row>108</xdr:row>
      <xdr:rowOff>130505</xdr:rowOff>
    </xdr:to>
    <xdr:sp macro="" textlink="">
      <xdr:nvSpPr>
        <xdr:cNvPr id="778" name="フローチャート: 判断 777">
          <a:extLst>
            <a:ext uri="{FF2B5EF4-FFF2-40B4-BE49-F238E27FC236}">
              <a16:creationId xmlns:a16="http://schemas.microsoft.com/office/drawing/2014/main" id="{9D6EBC18-9FB4-4E38-B052-E30CD0270DDF}"/>
            </a:ext>
          </a:extLst>
        </xdr:cNvPr>
        <xdr:cNvSpPr/>
      </xdr:nvSpPr>
      <xdr:spPr>
        <a:xfrm>
          <a:off x="22110700" y="185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27076</xdr:rowOff>
    </xdr:from>
    <xdr:to>
      <xdr:col>112</xdr:col>
      <xdr:colOff>38100</xdr:colOff>
      <xdr:row>108</xdr:row>
      <xdr:rowOff>128676</xdr:rowOff>
    </xdr:to>
    <xdr:sp macro="" textlink="">
      <xdr:nvSpPr>
        <xdr:cNvPr id="779" name="フローチャート: 判断 778">
          <a:extLst>
            <a:ext uri="{FF2B5EF4-FFF2-40B4-BE49-F238E27FC236}">
              <a16:creationId xmlns:a16="http://schemas.microsoft.com/office/drawing/2014/main" id="{A4A09E03-E42D-44A9-BD06-04288FA0F680}"/>
            </a:ext>
          </a:extLst>
        </xdr:cNvPr>
        <xdr:cNvSpPr/>
      </xdr:nvSpPr>
      <xdr:spPr>
        <a:xfrm>
          <a:off x="21272500" y="1854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21971</xdr:rowOff>
    </xdr:from>
    <xdr:to>
      <xdr:col>107</xdr:col>
      <xdr:colOff>101600</xdr:colOff>
      <xdr:row>108</xdr:row>
      <xdr:rowOff>123571</xdr:rowOff>
    </xdr:to>
    <xdr:sp macro="" textlink="">
      <xdr:nvSpPr>
        <xdr:cNvPr id="780" name="フローチャート: 判断 779">
          <a:extLst>
            <a:ext uri="{FF2B5EF4-FFF2-40B4-BE49-F238E27FC236}">
              <a16:creationId xmlns:a16="http://schemas.microsoft.com/office/drawing/2014/main" id="{2177DC8F-4DDB-4C8D-8A74-11A7E16F40C9}"/>
            </a:ext>
          </a:extLst>
        </xdr:cNvPr>
        <xdr:cNvSpPr/>
      </xdr:nvSpPr>
      <xdr:spPr>
        <a:xfrm>
          <a:off x="20383500" y="1853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26009</xdr:rowOff>
    </xdr:from>
    <xdr:to>
      <xdr:col>102</xdr:col>
      <xdr:colOff>165100</xdr:colOff>
      <xdr:row>108</xdr:row>
      <xdr:rowOff>127609</xdr:rowOff>
    </xdr:to>
    <xdr:sp macro="" textlink="">
      <xdr:nvSpPr>
        <xdr:cNvPr id="781" name="フローチャート: 判断 780">
          <a:extLst>
            <a:ext uri="{FF2B5EF4-FFF2-40B4-BE49-F238E27FC236}">
              <a16:creationId xmlns:a16="http://schemas.microsoft.com/office/drawing/2014/main" id="{B04F053C-7AAB-44CE-9D9B-874F0B6DD6FC}"/>
            </a:ext>
          </a:extLst>
        </xdr:cNvPr>
        <xdr:cNvSpPr/>
      </xdr:nvSpPr>
      <xdr:spPr>
        <a:xfrm>
          <a:off x="19494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37897</xdr:rowOff>
    </xdr:from>
    <xdr:to>
      <xdr:col>98</xdr:col>
      <xdr:colOff>38100</xdr:colOff>
      <xdr:row>108</xdr:row>
      <xdr:rowOff>139497</xdr:rowOff>
    </xdr:to>
    <xdr:sp macro="" textlink="">
      <xdr:nvSpPr>
        <xdr:cNvPr id="782" name="フローチャート: 判断 781">
          <a:extLst>
            <a:ext uri="{FF2B5EF4-FFF2-40B4-BE49-F238E27FC236}">
              <a16:creationId xmlns:a16="http://schemas.microsoft.com/office/drawing/2014/main" id="{DAAFFB10-DE07-4D2E-8D2E-CC074DC9BBCB}"/>
            </a:ext>
          </a:extLst>
        </xdr:cNvPr>
        <xdr:cNvSpPr/>
      </xdr:nvSpPr>
      <xdr:spPr>
        <a:xfrm>
          <a:off x="18605500" y="1855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3" name="テキスト ボックス 782">
          <a:extLst>
            <a:ext uri="{FF2B5EF4-FFF2-40B4-BE49-F238E27FC236}">
              <a16:creationId xmlns:a16="http://schemas.microsoft.com/office/drawing/2014/main" id="{3AF9BA34-B42F-483A-8D14-E56AF3AB2DA5}"/>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4" name="テキスト ボックス 783">
          <a:extLst>
            <a:ext uri="{FF2B5EF4-FFF2-40B4-BE49-F238E27FC236}">
              <a16:creationId xmlns:a16="http://schemas.microsoft.com/office/drawing/2014/main" id="{F02D1A26-979A-4C6A-958B-154B94AB54BF}"/>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5" name="テキスト ボックス 784">
          <a:extLst>
            <a:ext uri="{FF2B5EF4-FFF2-40B4-BE49-F238E27FC236}">
              <a16:creationId xmlns:a16="http://schemas.microsoft.com/office/drawing/2014/main" id="{4B4CEE78-ED4D-479A-8BBB-00B4926EECEF}"/>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6" name="テキスト ボックス 785">
          <a:extLst>
            <a:ext uri="{FF2B5EF4-FFF2-40B4-BE49-F238E27FC236}">
              <a16:creationId xmlns:a16="http://schemas.microsoft.com/office/drawing/2014/main" id="{C05B0D3B-DF88-469B-8711-F2AE25970782}"/>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7" name="テキスト ボックス 786">
          <a:extLst>
            <a:ext uri="{FF2B5EF4-FFF2-40B4-BE49-F238E27FC236}">
              <a16:creationId xmlns:a16="http://schemas.microsoft.com/office/drawing/2014/main" id="{A84C9843-96EB-42DA-9EC8-AB4503E83FC9}"/>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108</xdr:row>
      <xdr:rowOff>88342</xdr:rowOff>
    </xdr:from>
    <xdr:to>
      <xdr:col>102</xdr:col>
      <xdr:colOff>165100</xdr:colOff>
      <xdr:row>109</xdr:row>
      <xdr:rowOff>18492</xdr:rowOff>
    </xdr:to>
    <xdr:sp macro="" textlink="">
      <xdr:nvSpPr>
        <xdr:cNvPr id="788" name="楕円 787">
          <a:extLst>
            <a:ext uri="{FF2B5EF4-FFF2-40B4-BE49-F238E27FC236}">
              <a16:creationId xmlns:a16="http://schemas.microsoft.com/office/drawing/2014/main" id="{F26B2D4A-B962-4019-9F95-51325B9FFC36}"/>
            </a:ext>
          </a:extLst>
        </xdr:cNvPr>
        <xdr:cNvSpPr/>
      </xdr:nvSpPr>
      <xdr:spPr>
        <a:xfrm>
          <a:off x="19494500" y="1860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88494</xdr:rowOff>
    </xdr:from>
    <xdr:to>
      <xdr:col>98</xdr:col>
      <xdr:colOff>38100</xdr:colOff>
      <xdr:row>109</xdr:row>
      <xdr:rowOff>18644</xdr:rowOff>
    </xdr:to>
    <xdr:sp macro="" textlink="">
      <xdr:nvSpPr>
        <xdr:cNvPr id="789" name="楕円 788">
          <a:extLst>
            <a:ext uri="{FF2B5EF4-FFF2-40B4-BE49-F238E27FC236}">
              <a16:creationId xmlns:a16="http://schemas.microsoft.com/office/drawing/2014/main" id="{B8EF55AF-2FE9-41CE-B985-6DCA63C31EFF}"/>
            </a:ext>
          </a:extLst>
        </xdr:cNvPr>
        <xdr:cNvSpPr/>
      </xdr:nvSpPr>
      <xdr:spPr>
        <a:xfrm>
          <a:off x="18605500" y="18605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139142</xdr:rowOff>
    </xdr:from>
    <xdr:to>
      <xdr:col>102</xdr:col>
      <xdr:colOff>114300</xdr:colOff>
      <xdr:row>108</xdr:row>
      <xdr:rowOff>139294</xdr:rowOff>
    </xdr:to>
    <xdr:cxnSp macro="">
      <xdr:nvCxnSpPr>
        <xdr:cNvPr id="790" name="直線コネクタ 789">
          <a:extLst>
            <a:ext uri="{FF2B5EF4-FFF2-40B4-BE49-F238E27FC236}">
              <a16:creationId xmlns:a16="http://schemas.microsoft.com/office/drawing/2014/main" id="{CA03FE01-DF29-4901-BC00-EF2127F40DCA}"/>
            </a:ext>
          </a:extLst>
        </xdr:cNvPr>
        <xdr:cNvCxnSpPr/>
      </xdr:nvCxnSpPr>
      <xdr:spPr>
        <a:xfrm flipV="1">
          <a:off x="18656300" y="18655742"/>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145203</xdr:rowOff>
    </xdr:from>
    <xdr:ext cx="469744" cy="259045"/>
    <xdr:sp macro="" textlink="">
      <xdr:nvSpPr>
        <xdr:cNvPr id="791" name="n_1aveValue【公民館】&#10;一人当たり面積">
          <a:extLst>
            <a:ext uri="{FF2B5EF4-FFF2-40B4-BE49-F238E27FC236}">
              <a16:creationId xmlns:a16="http://schemas.microsoft.com/office/drawing/2014/main" id="{BB390BF0-0ABE-4D02-B7FD-9D95694637DD}"/>
            </a:ext>
          </a:extLst>
        </xdr:cNvPr>
        <xdr:cNvSpPr txBox="1"/>
      </xdr:nvSpPr>
      <xdr:spPr>
        <a:xfrm>
          <a:off x="21075727" y="1831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140098</xdr:rowOff>
    </xdr:from>
    <xdr:ext cx="469744" cy="259045"/>
    <xdr:sp macro="" textlink="">
      <xdr:nvSpPr>
        <xdr:cNvPr id="792" name="n_2aveValue【公民館】&#10;一人当たり面積">
          <a:extLst>
            <a:ext uri="{FF2B5EF4-FFF2-40B4-BE49-F238E27FC236}">
              <a16:creationId xmlns:a16="http://schemas.microsoft.com/office/drawing/2014/main" id="{7DCA4E5D-A513-4E9A-9DEF-344975F882BF}"/>
            </a:ext>
          </a:extLst>
        </xdr:cNvPr>
        <xdr:cNvSpPr txBox="1"/>
      </xdr:nvSpPr>
      <xdr:spPr>
        <a:xfrm>
          <a:off x="20199427" y="1831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144136</xdr:rowOff>
    </xdr:from>
    <xdr:ext cx="469744" cy="259045"/>
    <xdr:sp macro="" textlink="">
      <xdr:nvSpPr>
        <xdr:cNvPr id="793" name="n_3aveValue【公民館】&#10;一人当たり面積">
          <a:extLst>
            <a:ext uri="{FF2B5EF4-FFF2-40B4-BE49-F238E27FC236}">
              <a16:creationId xmlns:a16="http://schemas.microsoft.com/office/drawing/2014/main" id="{49A0507B-6A6B-4CFB-B027-25E679F4F41E}"/>
            </a:ext>
          </a:extLst>
        </xdr:cNvPr>
        <xdr:cNvSpPr txBox="1"/>
      </xdr:nvSpPr>
      <xdr:spPr>
        <a:xfrm>
          <a:off x="19310427" y="1831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156024</xdr:rowOff>
    </xdr:from>
    <xdr:ext cx="469744" cy="259045"/>
    <xdr:sp macro="" textlink="">
      <xdr:nvSpPr>
        <xdr:cNvPr id="794" name="n_4aveValue【公民館】&#10;一人当たり面積">
          <a:extLst>
            <a:ext uri="{FF2B5EF4-FFF2-40B4-BE49-F238E27FC236}">
              <a16:creationId xmlns:a16="http://schemas.microsoft.com/office/drawing/2014/main" id="{6BA2B505-075C-454D-ABE2-DB2979C9890C}"/>
            </a:ext>
          </a:extLst>
        </xdr:cNvPr>
        <xdr:cNvSpPr txBox="1"/>
      </xdr:nvSpPr>
      <xdr:spPr>
        <a:xfrm>
          <a:off x="18421427" y="18329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9619</xdr:rowOff>
    </xdr:from>
    <xdr:ext cx="469744" cy="259045"/>
    <xdr:sp macro="" textlink="">
      <xdr:nvSpPr>
        <xdr:cNvPr id="795" name="n_3mainValue【公民館】&#10;一人当たり面積">
          <a:extLst>
            <a:ext uri="{FF2B5EF4-FFF2-40B4-BE49-F238E27FC236}">
              <a16:creationId xmlns:a16="http://schemas.microsoft.com/office/drawing/2014/main" id="{D146D614-2DDE-4C6A-82E7-75871DDBF1E5}"/>
            </a:ext>
          </a:extLst>
        </xdr:cNvPr>
        <xdr:cNvSpPr txBox="1"/>
      </xdr:nvSpPr>
      <xdr:spPr>
        <a:xfrm>
          <a:off x="19310427" y="18697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109</xdr:row>
      <xdr:rowOff>9771</xdr:rowOff>
    </xdr:from>
    <xdr:ext cx="469744" cy="259045"/>
    <xdr:sp macro="" textlink="">
      <xdr:nvSpPr>
        <xdr:cNvPr id="796" name="n_4mainValue【公民館】&#10;一人当たり面積">
          <a:extLst>
            <a:ext uri="{FF2B5EF4-FFF2-40B4-BE49-F238E27FC236}">
              <a16:creationId xmlns:a16="http://schemas.microsoft.com/office/drawing/2014/main" id="{66777F97-C180-4B21-8C78-ABA9BBA3B9F1}"/>
            </a:ext>
          </a:extLst>
        </xdr:cNvPr>
        <xdr:cNvSpPr txBox="1"/>
      </xdr:nvSpPr>
      <xdr:spPr>
        <a:xfrm>
          <a:off x="18421427" y="18697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7" name="正方形/長方形 796">
          <a:extLst>
            <a:ext uri="{FF2B5EF4-FFF2-40B4-BE49-F238E27FC236}">
              <a16:creationId xmlns:a16="http://schemas.microsoft.com/office/drawing/2014/main" id="{77683A94-9B27-47DF-991E-8A61FA785165}"/>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8" name="正方形/長方形 797">
          <a:extLst>
            <a:ext uri="{FF2B5EF4-FFF2-40B4-BE49-F238E27FC236}">
              <a16:creationId xmlns:a16="http://schemas.microsoft.com/office/drawing/2014/main" id="{DB9BCD33-18D4-4C05-B526-D08FEC3908A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9" name="テキスト ボックス 798">
          <a:extLst>
            <a:ext uri="{FF2B5EF4-FFF2-40B4-BE49-F238E27FC236}">
              <a16:creationId xmlns:a16="http://schemas.microsoft.com/office/drawing/2014/main" id="{C7FCD7BA-16BD-4ADE-AF91-4A6BB2393004}"/>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有形固定資産減価償却率が類似団体と比較して高い施設は、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橋りょう・トンネル</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公営住宅</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児童館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が挙げられ、既に耐用年数を経過している施設が殆どである一方、震災等の影響により必要な更新・改修に着手できず、比率が高くなっている。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橋りょう・トンネル</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は「橋梁長寿命化修繕計画」を踏まえ、必要な改修等を計画的に実施していく。</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・既存の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公営住宅</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児童館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はすべて解体。</a:t>
          </a:r>
          <a:endParaRPr kumimoji="0"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BB67CB7-C5D1-4140-B514-854D82787F62}"/>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8096571-5EBC-459E-901D-EB5D551BAC19}"/>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1AB7955B-2F01-41DB-9F21-8A2D3EFD5DA6}"/>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0EC59AF-8B3C-4B05-BDEB-E97514E6879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福島県双葉町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2ACF2AD-65A1-4C46-8606-9F3D1A8DF2D9}"/>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4917949-955A-4962-8556-CEE7F842761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B1594C2-CC1B-4FBC-8697-94B97743D4D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82A9B27-A811-4398-8FA5-D16D0C1D33F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3FAAAA6-837F-4DC2-BB2D-3F70ECE0A4C7}"/>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47F096C-CBE6-4A6E-BDC9-DD0EFFA275F9}"/>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5,789
5,760
51.42
25,726,767
24,326,734
1,209,546
2,485,806
1,634,801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32FCFAC-DB65-437C-A92B-1171B1AE1F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3D67495-BFE3-4BCA-AE50-BD96C0269C23}"/>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02748D5-5AF0-41F9-8217-0545B386A13E}"/>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55BECA7-DFFE-4872-9AE6-9778656095A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6322788-2FA1-4810-A37B-E597A3BF148F}"/>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C9727D0A-2F28-448D-906B-A2969CEFEFBF}"/>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AADB829-9ED1-4D4F-A21A-534A4843E39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FE88F0D-092D-4DFC-A805-0CEA3B1BB56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8912D87C-5B48-4E86-91F7-C39B1C22259B}"/>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62D3F5D-C64F-48BD-A1A2-D4FD6A794573}"/>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95C1374-F092-4404-9E9C-264F9EA3FBF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56B0EE5-AE1F-4A5F-8687-316511590FE3}"/>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4920278-3E28-4D25-8C25-95A2C136D81C}"/>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CC498F1-8204-4C76-8E34-1EF0136AB62D}"/>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AA5A8E35-CD0C-40FD-BA86-F5C81478FDFA}"/>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3C1690A-A8B7-474A-A198-820494A35EAD}"/>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319EE1E1-10FF-4F97-A411-498DF3E36B95}"/>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4F16FC57-1A1C-4359-87E5-7A9AF5852E23}"/>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3C4E243C-84B1-404F-A3CC-6F4E3791816E}"/>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4BE97227-1DC4-45DE-B217-36F004E4157D}"/>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2111CFEA-BF5E-4871-84DD-D5C139DD5246}"/>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DBAA719E-B010-45A1-9E91-879F44B386B9}"/>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720A7D61-4498-45A0-B4C9-FDF192452FD6}"/>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FF2FF105-B2D2-458D-AAB2-604D102A5A21}"/>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BE777FF1-D816-4B09-9E41-9EEF4EEC210C}"/>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D2A82D70-11D8-4690-A00E-D2740E0B8A82}"/>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A8BE77A-45A6-430F-A8CD-EED0AD44AD93}"/>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964D7E43-7A3B-4897-8CBA-15B68FD124D1}"/>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5CEFC155-D86C-4CD6-A1E4-9BB8CB5BF6FC}"/>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247F38B-1D14-46ED-8286-674C80EAC1DB}"/>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660C3C8-07FE-4BD3-8566-8393D462A2CD}"/>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EF22145F-0297-412B-8008-896CF3AFC2AC}"/>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611007FC-715A-4440-A65F-0A0BB05F7A53}"/>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DC6728E0-E254-49C8-A514-3787B673D49D}"/>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36034E53-B928-43AD-BE47-7EDB215A212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CCC9DD43-0176-4954-A81F-44AE9F20EF77}"/>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653B8348-48C6-4922-9C3B-D1170717201E}"/>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8C2E5D90-89ED-4774-8570-AEAA30BCFFDC}"/>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EFB1D358-56D5-4E31-A8BB-0CDABA5A2438}"/>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75AE6A63-79CD-4166-AA7F-E8B1ABE65977}"/>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D3A34320-BB73-4923-8113-E1971B3EF11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a:extLst>
            <a:ext uri="{FF2B5EF4-FFF2-40B4-BE49-F238E27FC236}">
              <a16:creationId xmlns:a16="http://schemas.microsoft.com/office/drawing/2014/main" id="{7DFA0AED-7181-43C3-8D4A-77002443BEEC}"/>
            </a:ext>
          </a:extLst>
        </xdr:cNvPr>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A4F11541-D199-4C1E-8F4D-40D8B5000CB6}"/>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a:extLst>
            <a:ext uri="{FF2B5EF4-FFF2-40B4-BE49-F238E27FC236}">
              <a16:creationId xmlns:a16="http://schemas.microsoft.com/office/drawing/2014/main" id="{2611C60E-C17C-43EF-A26F-408FDD538FEA}"/>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a:extLst>
            <a:ext uri="{FF2B5EF4-FFF2-40B4-BE49-F238E27FC236}">
              <a16:creationId xmlns:a16="http://schemas.microsoft.com/office/drawing/2014/main" id="{1720967E-C305-4F33-B718-BACB4D445A91}"/>
            </a:ext>
          </a:extLst>
        </xdr:cNvPr>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a:extLst>
            <a:ext uri="{FF2B5EF4-FFF2-40B4-BE49-F238E27FC236}">
              <a16:creationId xmlns:a16="http://schemas.microsoft.com/office/drawing/2014/main" id="{56CDC8E1-3CCC-4158-A0DF-B7DC95B1F764}"/>
            </a:ext>
          </a:extLst>
        </xdr:cNvPr>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a:extLst>
            <a:ext uri="{FF2B5EF4-FFF2-40B4-BE49-F238E27FC236}">
              <a16:creationId xmlns:a16="http://schemas.microsoft.com/office/drawing/2014/main" id="{72DD699F-1866-49C9-B2E8-22BFAACE5A0C}"/>
            </a:ext>
          </a:extLst>
        </xdr:cNvPr>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a:extLst>
            <a:ext uri="{FF2B5EF4-FFF2-40B4-BE49-F238E27FC236}">
              <a16:creationId xmlns:a16="http://schemas.microsoft.com/office/drawing/2014/main" id="{B6DFB85A-2509-4211-9E33-EF25BA902878}"/>
            </a:ext>
          </a:extLst>
        </xdr:cNvPr>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a:extLst>
            <a:ext uri="{FF2B5EF4-FFF2-40B4-BE49-F238E27FC236}">
              <a16:creationId xmlns:a16="http://schemas.microsoft.com/office/drawing/2014/main" id="{FDAFE5E0-064C-4BFA-AC06-6076154DEE8B}"/>
            </a:ext>
          </a:extLst>
        </xdr:cNvPr>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60977</xdr:rowOff>
    </xdr:from>
    <xdr:ext cx="405111" cy="259045"/>
    <xdr:sp macro="" textlink="">
      <xdr:nvSpPr>
        <xdr:cNvPr id="61" name="【図書館】&#10;有形固定資産減価償却率平均値テキスト">
          <a:extLst>
            <a:ext uri="{FF2B5EF4-FFF2-40B4-BE49-F238E27FC236}">
              <a16:creationId xmlns:a16="http://schemas.microsoft.com/office/drawing/2014/main" id="{77728249-1695-45B6-B8FF-AFD0FE7B5EB9}"/>
            </a:ext>
          </a:extLst>
        </xdr:cNvPr>
        <xdr:cNvSpPr txBox="1"/>
      </xdr:nvSpPr>
      <xdr:spPr>
        <a:xfrm>
          <a:off x="4673600" y="6233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82550</xdr:rowOff>
    </xdr:from>
    <xdr:to>
      <xdr:col>24</xdr:col>
      <xdr:colOff>114300</xdr:colOff>
      <xdr:row>37</xdr:row>
      <xdr:rowOff>12700</xdr:rowOff>
    </xdr:to>
    <xdr:sp macro="" textlink="">
      <xdr:nvSpPr>
        <xdr:cNvPr id="62" name="フローチャート: 判断 61">
          <a:extLst>
            <a:ext uri="{FF2B5EF4-FFF2-40B4-BE49-F238E27FC236}">
              <a16:creationId xmlns:a16="http://schemas.microsoft.com/office/drawing/2014/main" id="{281A695C-D786-4A03-A0AF-AA897989C4A3}"/>
            </a:ext>
          </a:extLst>
        </xdr:cNvPr>
        <xdr:cNvSpPr/>
      </xdr:nvSpPr>
      <xdr:spPr>
        <a:xfrm>
          <a:off x="4584700" y="625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74930</xdr:rowOff>
    </xdr:from>
    <xdr:to>
      <xdr:col>20</xdr:col>
      <xdr:colOff>38100</xdr:colOff>
      <xdr:row>37</xdr:row>
      <xdr:rowOff>5080</xdr:rowOff>
    </xdr:to>
    <xdr:sp macro="" textlink="">
      <xdr:nvSpPr>
        <xdr:cNvPr id="63" name="フローチャート: 判断 62">
          <a:extLst>
            <a:ext uri="{FF2B5EF4-FFF2-40B4-BE49-F238E27FC236}">
              <a16:creationId xmlns:a16="http://schemas.microsoft.com/office/drawing/2014/main" id="{0F25B2CD-91DC-4AF6-B875-B75846C6A1C4}"/>
            </a:ext>
          </a:extLst>
        </xdr:cNvPr>
        <xdr:cNvSpPr/>
      </xdr:nvSpPr>
      <xdr:spPr>
        <a:xfrm>
          <a:off x="3746500" y="624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26670</xdr:rowOff>
    </xdr:from>
    <xdr:to>
      <xdr:col>15</xdr:col>
      <xdr:colOff>101600</xdr:colOff>
      <xdr:row>36</xdr:row>
      <xdr:rowOff>128270</xdr:rowOff>
    </xdr:to>
    <xdr:sp macro="" textlink="">
      <xdr:nvSpPr>
        <xdr:cNvPr id="64" name="フローチャート: 判断 63">
          <a:extLst>
            <a:ext uri="{FF2B5EF4-FFF2-40B4-BE49-F238E27FC236}">
              <a16:creationId xmlns:a16="http://schemas.microsoft.com/office/drawing/2014/main" id="{3EFF287A-B6D3-445E-92D6-B714560CD42D}"/>
            </a:ext>
          </a:extLst>
        </xdr:cNvPr>
        <xdr:cNvSpPr/>
      </xdr:nvSpPr>
      <xdr:spPr>
        <a:xfrm>
          <a:off x="2857500" y="619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166370</xdr:rowOff>
    </xdr:from>
    <xdr:to>
      <xdr:col>10</xdr:col>
      <xdr:colOff>165100</xdr:colOff>
      <xdr:row>36</xdr:row>
      <xdr:rowOff>96520</xdr:rowOff>
    </xdr:to>
    <xdr:sp macro="" textlink="">
      <xdr:nvSpPr>
        <xdr:cNvPr id="65" name="フローチャート: 判断 64">
          <a:extLst>
            <a:ext uri="{FF2B5EF4-FFF2-40B4-BE49-F238E27FC236}">
              <a16:creationId xmlns:a16="http://schemas.microsoft.com/office/drawing/2014/main" id="{7F1F7BAF-7DAE-4079-8171-FFBA53E7723A}"/>
            </a:ext>
          </a:extLst>
        </xdr:cNvPr>
        <xdr:cNvSpPr/>
      </xdr:nvSpPr>
      <xdr:spPr>
        <a:xfrm>
          <a:off x="1968500" y="616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74930</xdr:rowOff>
    </xdr:from>
    <xdr:to>
      <xdr:col>6</xdr:col>
      <xdr:colOff>38100</xdr:colOff>
      <xdr:row>37</xdr:row>
      <xdr:rowOff>5080</xdr:rowOff>
    </xdr:to>
    <xdr:sp macro="" textlink="">
      <xdr:nvSpPr>
        <xdr:cNvPr id="66" name="フローチャート: 判断 65">
          <a:extLst>
            <a:ext uri="{FF2B5EF4-FFF2-40B4-BE49-F238E27FC236}">
              <a16:creationId xmlns:a16="http://schemas.microsoft.com/office/drawing/2014/main" id="{8710172E-EF5C-461B-8AE9-CDCFD5EC1A61}"/>
            </a:ext>
          </a:extLst>
        </xdr:cNvPr>
        <xdr:cNvSpPr/>
      </xdr:nvSpPr>
      <xdr:spPr>
        <a:xfrm>
          <a:off x="1079500" y="624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2E145E62-C9BF-467E-AAFB-B3B39E73998D}"/>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4E5D8400-062F-4E87-A2ED-C2262FDE9B26}"/>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DF3387C4-9D9C-43E3-AFCF-7A30DCBDDF93}"/>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53BB0191-203B-4C91-AE43-529A4CDBAED8}"/>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631E2DCE-FF32-4D47-9B40-0E65FBF2D83B}"/>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63500</xdr:rowOff>
    </xdr:from>
    <xdr:to>
      <xdr:col>20</xdr:col>
      <xdr:colOff>38100</xdr:colOff>
      <xdr:row>38</xdr:row>
      <xdr:rowOff>165100</xdr:rowOff>
    </xdr:to>
    <xdr:sp macro="" textlink="">
      <xdr:nvSpPr>
        <xdr:cNvPr id="72" name="楕円 71">
          <a:extLst>
            <a:ext uri="{FF2B5EF4-FFF2-40B4-BE49-F238E27FC236}">
              <a16:creationId xmlns:a16="http://schemas.microsoft.com/office/drawing/2014/main" id="{E8AEE75A-7F1D-4B7E-B0DD-490161F8D06C}"/>
            </a:ext>
          </a:extLst>
        </xdr:cNvPr>
        <xdr:cNvSpPr/>
      </xdr:nvSpPr>
      <xdr:spPr>
        <a:xfrm>
          <a:off x="37465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38100</xdr:rowOff>
    </xdr:from>
    <xdr:to>
      <xdr:col>15</xdr:col>
      <xdr:colOff>101600</xdr:colOff>
      <xdr:row>38</xdr:row>
      <xdr:rowOff>139700</xdr:rowOff>
    </xdr:to>
    <xdr:sp macro="" textlink="">
      <xdr:nvSpPr>
        <xdr:cNvPr id="73" name="楕円 72">
          <a:extLst>
            <a:ext uri="{FF2B5EF4-FFF2-40B4-BE49-F238E27FC236}">
              <a16:creationId xmlns:a16="http://schemas.microsoft.com/office/drawing/2014/main" id="{E707065D-8741-4405-935E-80518266DB6A}"/>
            </a:ext>
          </a:extLst>
        </xdr:cNvPr>
        <xdr:cNvSpPr/>
      </xdr:nvSpPr>
      <xdr:spPr>
        <a:xfrm>
          <a:off x="28575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88900</xdr:rowOff>
    </xdr:from>
    <xdr:to>
      <xdr:col>19</xdr:col>
      <xdr:colOff>177800</xdr:colOff>
      <xdr:row>38</xdr:row>
      <xdr:rowOff>114300</xdr:rowOff>
    </xdr:to>
    <xdr:cxnSp macro="">
      <xdr:nvCxnSpPr>
        <xdr:cNvPr id="74" name="直線コネクタ 73">
          <a:extLst>
            <a:ext uri="{FF2B5EF4-FFF2-40B4-BE49-F238E27FC236}">
              <a16:creationId xmlns:a16="http://schemas.microsoft.com/office/drawing/2014/main" id="{B0696074-28D9-4616-9C47-E7A6B6628509}"/>
            </a:ext>
          </a:extLst>
        </xdr:cNvPr>
        <xdr:cNvCxnSpPr/>
      </xdr:nvCxnSpPr>
      <xdr:spPr>
        <a:xfrm>
          <a:off x="2908300" y="6604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12700</xdr:rowOff>
    </xdr:from>
    <xdr:to>
      <xdr:col>10</xdr:col>
      <xdr:colOff>165100</xdr:colOff>
      <xdr:row>38</xdr:row>
      <xdr:rowOff>114300</xdr:rowOff>
    </xdr:to>
    <xdr:sp macro="" textlink="">
      <xdr:nvSpPr>
        <xdr:cNvPr id="75" name="楕円 74">
          <a:extLst>
            <a:ext uri="{FF2B5EF4-FFF2-40B4-BE49-F238E27FC236}">
              <a16:creationId xmlns:a16="http://schemas.microsoft.com/office/drawing/2014/main" id="{E549467B-1889-44F8-9AAC-33F005029645}"/>
            </a:ext>
          </a:extLst>
        </xdr:cNvPr>
        <xdr:cNvSpPr/>
      </xdr:nvSpPr>
      <xdr:spPr>
        <a:xfrm>
          <a:off x="1968500" y="652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63500</xdr:rowOff>
    </xdr:from>
    <xdr:to>
      <xdr:col>15</xdr:col>
      <xdr:colOff>50800</xdr:colOff>
      <xdr:row>38</xdr:row>
      <xdr:rowOff>88900</xdr:rowOff>
    </xdr:to>
    <xdr:cxnSp macro="">
      <xdr:nvCxnSpPr>
        <xdr:cNvPr id="76" name="直線コネクタ 75">
          <a:extLst>
            <a:ext uri="{FF2B5EF4-FFF2-40B4-BE49-F238E27FC236}">
              <a16:creationId xmlns:a16="http://schemas.microsoft.com/office/drawing/2014/main" id="{CF6EE314-93F4-4E1F-B60E-7108FD2A069D}"/>
            </a:ext>
          </a:extLst>
        </xdr:cNvPr>
        <xdr:cNvCxnSpPr/>
      </xdr:nvCxnSpPr>
      <xdr:spPr>
        <a:xfrm>
          <a:off x="2019300" y="6578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158750</xdr:rowOff>
    </xdr:from>
    <xdr:to>
      <xdr:col>6</xdr:col>
      <xdr:colOff>38100</xdr:colOff>
      <xdr:row>38</xdr:row>
      <xdr:rowOff>88900</xdr:rowOff>
    </xdr:to>
    <xdr:sp macro="" textlink="">
      <xdr:nvSpPr>
        <xdr:cNvPr id="77" name="楕円 76">
          <a:extLst>
            <a:ext uri="{FF2B5EF4-FFF2-40B4-BE49-F238E27FC236}">
              <a16:creationId xmlns:a16="http://schemas.microsoft.com/office/drawing/2014/main" id="{873BABCC-58D7-49AE-8A8B-AE15404954B4}"/>
            </a:ext>
          </a:extLst>
        </xdr:cNvPr>
        <xdr:cNvSpPr/>
      </xdr:nvSpPr>
      <xdr:spPr>
        <a:xfrm>
          <a:off x="10795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38100</xdr:rowOff>
    </xdr:from>
    <xdr:to>
      <xdr:col>10</xdr:col>
      <xdr:colOff>114300</xdr:colOff>
      <xdr:row>38</xdr:row>
      <xdr:rowOff>63500</xdr:rowOff>
    </xdr:to>
    <xdr:cxnSp macro="">
      <xdr:nvCxnSpPr>
        <xdr:cNvPr id="78" name="直線コネクタ 77">
          <a:extLst>
            <a:ext uri="{FF2B5EF4-FFF2-40B4-BE49-F238E27FC236}">
              <a16:creationId xmlns:a16="http://schemas.microsoft.com/office/drawing/2014/main" id="{61442666-4F72-4DCE-A1D1-A76C1441076D}"/>
            </a:ext>
          </a:extLst>
        </xdr:cNvPr>
        <xdr:cNvCxnSpPr/>
      </xdr:nvCxnSpPr>
      <xdr:spPr>
        <a:xfrm>
          <a:off x="1130300" y="6553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21607</xdr:rowOff>
    </xdr:from>
    <xdr:ext cx="405111" cy="259045"/>
    <xdr:sp macro="" textlink="">
      <xdr:nvSpPr>
        <xdr:cNvPr id="79" name="n_1aveValue【図書館】&#10;有形固定資産減価償却率">
          <a:extLst>
            <a:ext uri="{FF2B5EF4-FFF2-40B4-BE49-F238E27FC236}">
              <a16:creationId xmlns:a16="http://schemas.microsoft.com/office/drawing/2014/main" id="{B204B72E-0147-4D66-A8A0-CDA7F5F74132}"/>
            </a:ext>
          </a:extLst>
        </xdr:cNvPr>
        <xdr:cNvSpPr txBox="1"/>
      </xdr:nvSpPr>
      <xdr:spPr>
        <a:xfrm>
          <a:off x="3582044" y="60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144797</xdr:rowOff>
    </xdr:from>
    <xdr:ext cx="405111" cy="259045"/>
    <xdr:sp macro="" textlink="">
      <xdr:nvSpPr>
        <xdr:cNvPr id="80" name="n_2aveValue【図書館】&#10;有形固定資産減価償却率">
          <a:extLst>
            <a:ext uri="{FF2B5EF4-FFF2-40B4-BE49-F238E27FC236}">
              <a16:creationId xmlns:a16="http://schemas.microsoft.com/office/drawing/2014/main" id="{C99F2AD1-2E36-40F2-9C08-E66BD94480C8}"/>
            </a:ext>
          </a:extLst>
        </xdr:cNvPr>
        <xdr:cNvSpPr txBox="1"/>
      </xdr:nvSpPr>
      <xdr:spPr>
        <a:xfrm>
          <a:off x="2705744" y="5974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113047</xdr:rowOff>
    </xdr:from>
    <xdr:ext cx="405111" cy="259045"/>
    <xdr:sp macro="" textlink="">
      <xdr:nvSpPr>
        <xdr:cNvPr id="81" name="n_3aveValue【図書館】&#10;有形固定資産減価償却率">
          <a:extLst>
            <a:ext uri="{FF2B5EF4-FFF2-40B4-BE49-F238E27FC236}">
              <a16:creationId xmlns:a16="http://schemas.microsoft.com/office/drawing/2014/main" id="{A0C1FC57-0820-4367-BE2E-BEF7242D9A1F}"/>
            </a:ext>
          </a:extLst>
        </xdr:cNvPr>
        <xdr:cNvSpPr txBox="1"/>
      </xdr:nvSpPr>
      <xdr:spPr>
        <a:xfrm>
          <a:off x="1816744" y="59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21607</xdr:rowOff>
    </xdr:from>
    <xdr:ext cx="405111" cy="259045"/>
    <xdr:sp macro="" textlink="">
      <xdr:nvSpPr>
        <xdr:cNvPr id="82" name="n_4aveValue【図書館】&#10;有形固定資産減価償却率">
          <a:extLst>
            <a:ext uri="{FF2B5EF4-FFF2-40B4-BE49-F238E27FC236}">
              <a16:creationId xmlns:a16="http://schemas.microsoft.com/office/drawing/2014/main" id="{D98C2F8F-3854-421D-9E63-C672B6F978FC}"/>
            </a:ext>
          </a:extLst>
        </xdr:cNvPr>
        <xdr:cNvSpPr txBox="1"/>
      </xdr:nvSpPr>
      <xdr:spPr>
        <a:xfrm>
          <a:off x="927744" y="60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156227</xdr:rowOff>
    </xdr:from>
    <xdr:ext cx="405111" cy="259045"/>
    <xdr:sp macro="" textlink="">
      <xdr:nvSpPr>
        <xdr:cNvPr id="83" name="n_1mainValue【図書館】&#10;有形固定資産減価償却率">
          <a:extLst>
            <a:ext uri="{FF2B5EF4-FFF2-40B4-BE49-F238E27FC236}">
              <a16:creationId xmlns:a16="http://schemas.microsoft.com/office/drawing/2014/main" id="{71AA5604-96C8-4A66-B052-9B90CBFDC329}"/>
            </a:ext>
          </a:extLst>
        </xdr:cNvPr>
        <xdr:cNvSpPr txBox="1"/>
      </xdr:nvSpPr>
      <xdr:spPr>
        <a:xfrm>
          <a:off x="3582044" y="667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130827</xdr:rowOff>
    </xdr:from>
    <xdr:ext cx="405111" cy="259045"/>
    <xdr:sp macro="" textlink="">
      <xdr:nvSpPr>
        <xdr:cNvPr id="84" name="n_2mainValue【図書館】&#10;有形固定資産減価償却率">
          <a:extLst>
            <a:ext uri="{FF2B5EF4-FFF2-40B4-BE49-F238E27FC236}">
              <a16:creationId xmlns:a16="http://schemas.microsoft.com/office/drawing/2014/main" id="{00AFC1BE-0E72-469E-BCC1-B3321F93AFD0}"/>
            </a:ext>
          </a:extLst>
        </xdr:cNvPr>
        <xdr:cNvSpPr txBox="1"/>
      </xdr:nvSpPr>
      <xdr:spPr>
        <a:xfrm>
          <a:off x="2705744" y="6645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105427</xdr:rowOff>
    </xdr:from>
    <xdr:ext cx="405111" cy="259045"/>
    <xdr:sp macro="" textlink="">
      <xdr:nvSpPr>
        <xdr:cNvPr id="85" name="n_3mainValue【図書館】&#10;有形固定資産減価償却率">
          <a:extLst>
            <a:ext uri="{FF2B5EF4-FFF2-40B4-BE49-F238E27FC236}">
              <a16:creationId xmlns:a16="http://schemas.microsoft.com/office/drawing/2014/main" id="{D31BBA7A-1039-4208-BE77-5EB64D0D5E7A}"/>
            </a:ext>
          </a:extLst>
        </xdr:cNvPr>
        <xdr:cNvSpPr txBox="1"/>
      </xdr:nvSpPr>
      <xdr:spPr>
        <a:xfrm>
          <a:off x="1816744" y="6620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80027</xdr:rowOff>
    </xdr:from>
    <xdr:ext cx="405111" cy="259045"/>
    <xdr:sp macro="" textlink="">
      <xdr:nvSpPr>
        <xdr:cNvPr id="86" name="n_4mainValue【図書館】&#10;有形固定資産減価償却率">
          <a:extLst>
            <a:ext uri="{FF2B5EF4-FFF2-40B4-BE49-F238E27FC236}">
              <a16:creationId xmlns:a16="http://schemas.microsoft.com/office/drawing/2014/main" id="{67360385-2B6E-477E-9D5F-98957482FDCD}"/>
            </a:ext>
          </a:extLst>
        </xdr:cNvPr>
        <xdr:cNvSpPr txBox="1"/>
      </xdr:nvSpPr>
      <xdr:spPr>
        <a:xfrm>
          <a:off x="927744" y="659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7" name="正方形/長方形 86">
          <a:extLst>
            <a:ext uri="{FF2B5EF4-FFF2-40B4-BE49-F238E27FC236}">
              <a16:creationId xmlns:a16="http://schemas.microsoft.com/office/drawing/2014/main" id="{0680BABF-7029-44D3-B43F-5BD8D25AED15}"/>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8" name="正方形/長方形 87">
          <a:extLst>
            <a:ext uri="{FF2B5EF4-FFF2-40B4-BE49-F238E27FC236}">
              <a16:creationId xmlns:a16="http://schemas.microsoft.com/office/drawing/2014/main" id="{148B3981-9209-4FAD-A159-45F9E5D2155A}"/>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9" name="正方形/長方形 88">
          <a:extLst>
            <a:ext uri="{FF2B5EF4-FFF2-40B4-BE49-F238E27FC236}">
              <a16:creationId xmlns:a16="http://schemas.microsoft.com/office/drawing/2014/main" id="{BC97971F-805B-479C-98B4-CF295A20503A}"/>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0" name="正方形/長方形 89">
          <a:extLst>
            <a:ext uri="{FF2B5EF4-FFF2-40B4-BE49-F238E27FC236}">
              <a16:creationId xmlns:a16="http://schemas.microsoft.com/office/drawing/2014/main" id="{15118716-47FA-4436-9FE7-C402B0EFC114}"/>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1" name="正方形/長方形 90">
          <a:extLst>
            <a:ext uri="{FF2B5EF4-FFF2-40B4-BE49-F238E27FC236}">
              <a16:creationId xmlns:a16="http://schemas.microsoft.com/office/drawing/2014/main" id="{5C7A124E-5E19-4D83-BBDF-9A126DF9875E}"/>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2" name="正方形/長方形 91">
          <a:extLst>
            <a:ext uri="{FF2B5EF4-FFF2-40B4-BE49-F238E27FC236}">
              <a16:creationId xmlns:a16="http://schemas.microsoft.com/office/drawing/2014/main" id="{B53F27D7-07C6-499F-85A1-691B41D34908}"/>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3" name="正方形/長方形 92">
          <a:extLst>
            <a:ext uri="{FF2B5EF4-FFF2-40B4-BE49-F238E27FC236}">
              <a16:creationId xmlns:a16="http://schemas.microsoft.com/office/drawing/2014/main" id="{5B8ACC1F-8972-4CED-95E2-FFA6514CE483}"/>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4" name="正方形/長方形 93">
          <a:extLst>
            <a:ext uri="{FF2B5EF4-FFF2-40B4-BE49-F238E27FC236}">
              <a16:creationId xmlns:a16="http://schemas.microsoft.com/office/drawing/2014/main" id="{E4046747-2862-4169-8D4C-D494501EEF7E}"/>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5" name="テキスト ボックス 94">
          <a:extLst>
            <a:ext uri="{FF2B5EF4-FFF2-40B4-BE49-F238E27FC236}">
              <a16:creationId xmlns:a16="http://schemas.microsoft.com/office/drawing/2014/main" id="{036345C6-C952-41C0-B518-0B70718B8E6B}"/>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6" name="直線コネクタ 95">
          <a:extLst>
            <a:ext uri="{FF2B5EF4-FFF2-40B4-BE49-F238E27FC236}">
              <a16:creationId xmlns:a16="http://schemas.microsoft.com/office/drawing/2014/main" id="{1A9E1E10-29F8-49D8-9B6D-40A5B32E6A76}"/>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7" name="直線コネクタ 96">
          <a:extLst>
            <a:ext uri="{FF2B5EF4-FFF2-40B4-BE49-F238E27FC236}">
              <a16:creationId xmlns:a16="http://schemas.microsoft.com/office/drawing/2014/main" id="{FE971758-C622-4DFB-8657-38B11D5B011D}"/>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8" name="テキスト ボックス 97">
          <a:extLst>
            <a:ext uri="{FF2B5EF4-FFF2-40B4-BE49-F238E27FC236}">
              <a16:creationId xmlns:a16="http://schemas.microsoft.com/office/drawing/2014/main" id="{48A9BBC1-AA5C-432E-8B03-D87559740487}"/>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9" name="直線コネクタ 98">
          <a:extLst>
            <a:ext uri="{FF2B5EF4-FFF2-40B4-BE49-F238E27FC236}">
              <a16:creationId xmlns:a16="http://schemas.microsoft.com/office/drawing/2014/main" id="{268F520A-DB35-4569-BCE0-6083134FFD53}"/>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0" name="テキスト ボックス 99">
          <a:extLst>
            <a:ext uri="{FF2B5EF4-FFF2-40B4-BE49-F238E27FC236}">
              <a16:creationId xmlns:a16="http://schemas.microsoft.com/office/drawing/2014/main" id="{401D912B-E562-44FC-A93E-D885E175AC81}"/>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1" name="直線コネクタ 100">
          <a:extLst>
            <a:ext uri="{FF2B5EF4-FFF2-40B4-BE49-F238E27FC236}">
              <a16:creationId xmlns:a16="http://schemas.microsoft.com/office/drawing/2014/main" id="{EC55CB78-7A0A-4AD9-BF1A-A7C21F64DB4A}"/>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2" name="テキスト ボックス 101">
          <a:extLst>
            <a:ext uri="{FF2B5EF4-FFF2-40B4-BE49-F238E27FC236}">
              <a16:creationId xmlns:a16="http://schemas.microsoft.com/office/drawing/2014/main" id="{677106CA-06E4-422E-8F38-CDDD9D5F2DE8}"/>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3" name="直線コネクタ 102">
          <a:extLst>
            <a:ext uri="{FF2B5EF4-FFF2-40B4-BE49-F238E27FC236}">
              <a16:creationId xmlns:a16="http://schemas.microsoft.com/office/drawing/2014/main" id="{0FE89B33-14CD-4A8F-A272-4F0BB281A144}"/>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4" name="テキスト ボックス 103">
          <a:extLst>
            <a:ext uri="{FF2B5EF4-FFF2-40B4-BE49-F238E27FC236}">
              <a16:creationId xmlns:a16="http://schemas.microsoft.com/office/drawing/2014/main" id="{5904D91B-967E-4B38-9BEE-58C436E5EF6E}"/>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5" name="直線コネクタ 104">
          <a:extLst>
            <a:ext uri="{FF2B5EF4-FFF2-40B4-BE49-F238E27FC236}">
              <a16:creationId xmlns:a16="http://schemas.microsoft.com/office/drawing/2014/main" id="{4C3DEF02-3786-43A9-9887-2C72D9A5A459}"/>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6" name="テキスト ボックス 105">
          <a:extLst>
            <a:ext uri="{FF2B5EF4-FFF2-40B4-BE49-F238E27FC236}">
              <a16:creationId xmlns:a16="http://schemas.microsoft.com/office/drawing/2014/main" id="{11ADD9BE-77C6-4DFB-B5FD-60CEF66BC998}"/>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a:extLst>
            <a:ext uri="{FF2B5EF4-FFF2-40B4-BE49-F238E27FC236}">
              <a16:creationId xmlns:a16="http://schemas.microsoft.com/office/drawing/2014/main" id="{F9A024DE-A3AF-4B70-820D-9B1DE5F7D68D}"/>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8" name="テキスト ボックス 107">
          <a:extLst>
            <a:ext uri="{FF2B5EF4-FFF2-40B4-BE49-F238E27FC236}">
              <a16:creationId xmlns:a16="http://schemas.microsoft.com/office/drawing/2014/main" id="{E46E12E6-F653-4F6C-9393-C6496BA9FFC5}"/>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図書館】&#10;一人当たり面積グラフ枠">
          <a:extLst>
            <a:ext uri="{FF2B5EF4-FFF2-40B4-BE49-F238E27FC236}">
              <a16:creationId xmlns:a16="http://schemas.microsoft.com/office/drawing/2014/main" id="{19750FF1-AFA1-48E2-BF24-CAC0A390155E}"/>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41910</xdr:rowOff>
    </xdr:from>
    <xdr:to>
      <xdr:col>54</xdr:col>
      <xdr:colOff>189865</xdr:colOff>
      <xdr:row>42</xdr:row>
      <xdr:rowOff>7620</xdr:rowOff>
    </xdr:to>
    <xdr:cxnSp macro="">
      <xdr:nvCxnSpPr>
        <xdr:cNvPr id="110" name="直線コネクタ 109">
          <a:extLst>
            <a:ext uri="{FF2B5EF4-FFF2-40B4-BE49-F238E27FC236}">
              <a16:creationId xmlns:a16="http://schemas.microsoft.com/office/drawing/2014/main" id="{E05605E3-B0B3-4D9F-965C-A7E7D5749E68}"/>
            </a:ext>
          </a:extLst>
        </xdr:cNvPr>
        <xdr:cNvCxnSpPr/>
      </xdr:nvCxnSpPr>
      <xdr:spPr>
        <a:xfrm flipV="1">
          <a:off x="10476865" y="587121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11447</xdr:rowOff>
    </xdr:from>
    <xdr:ext cx="469744" cy="259045"/>
    <xdr:sp macro="" textlink="">
      <xdr:nvSpPr>
        <xdr:cNvPr id="111" name="【図書館】&#10;一人当たり面積最小値テキスト">
          <a:extLst>
            <a:ext uri="{FF2B5EF4-FFF2-40B4-BE49-F238E27FC236}">
              <a16:creationId xmlns:a16="http://schemas.microsoft.com/office/drawing/2014/main" id="{26B6E745-2203-4B1E-BBFB-9E97607C61B2}"/>
            </a:ext>
          </a:extLst>
        </xdr:cNvPr>
        <xdr:cNvSpPr txBox="1"/>
      </xdr:nvSpPr>
      <xdr:spPr>
        <a:xfrm>
          <a:off x="105156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7620</xdr:rowOff>
    </xdr:from>
    <xdr:to>
      <xdr:col>55</xdr:col>
      <xdr:colOff>88900</xdr:colOff>
      <xdr:row>42</xdr:row>
      <xdr:rowOff>7620</xdr:rowOff>
    </xdr:to>
    <xdr:cxnSp macro="">
      <xdr:nvCxnSpPr>
        <xdr:cNvPr id="112" name="直線コネクタ 111">
          <a:extLst>
            <a:ext uri="{FF2B5EF4-FFF2-40B4-BE49-F238E27FC236}">
              <a16:creationId xmlns:a16="http://schemas.microsoft.com/office/drawing/2014/main" id="{EB294FCE-9C13-4490-992E-96EF422CCF3B}"/>
            </a:ext>
          </a:extLst>
        </xdr:cNvPr>
        <xdr:cNvCxnSpPr/>
      </xdr:nvCxnSpPr>
      <xdr:spPr>
        <a:xfrm>
          <a:off x="10388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160037</xdr:rowOff>
    </xdr:from>
    <xdr:ext cx="469744" cy="259045"/>
    <xdr:sp macro="" textlink="">
      <xdr:nvSpPr>
        <xdr:cNvPr id="113" name="【図書館】&#10;一人当たり面積最大値テキスト">
          <a:extLst>
            <a:ext uri="{FF2B5EF4-FFF2-40B4-BE49-F238E27FC236}">
              <a16:creationId xmlns:a16="http://schemas.microsoft.com/office/drawing/2014/main" id="{E2CE2087-DD0F-42B1-A32C-32F3C98B7553}"/>
            </a:ext>
          </a:extLst>
        </xdr:cNvPr>
        <xdr:cNvSpPr txBox="1"/>
      </xdr:nvSpPr>
      <xdr:spPr>
        <a:xfrm>
          <a:off x="10515600" y="564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41910</xdr:rowOff>
    </xdr:from>
    <xdr:to>
      <xdr:col>55</xdr:col>
      <xdr:colOff>88900</xdr:colOff>
      <xdr:row>34</xdr:row>
      <xdr:rowOff>41910</xdr:rowOff>
    </xdr:to>
    <xdr:cxnSp macro="">
      <xdr:nvCxnSpPr>
        <xdr:cNvPr id="114" name="直線コネクタ 113">
          <a:extLst>
            <a:ext uri="{FF2B5EF4-FFF2-40B4-BE49-F238E27FC236}">
              <a16:creationId xmlns:a16="http://schemas.microsoft.com/office/drawing/2014/main" id="{9BB0DB43-12B0-4814-8C4D-08024D25226A}"/>
            </a:ext>
          </a:extLst>
        </xdr:cNvPr>
        <xdr:cNvCxnSpPr/>
      </xdr:nvCxnSpPr>
      <xdr:spPr>
        <a:xfrm>
          <a:off x="10388600" y="587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47642</xdr:rowOff>
    </xdr:from>
    <xdr:ext cx="469744" cy="259045"/>
    <xdr:sp macro="" textlink="">
      <xdr:nvSpPr>
        <xdr:cNvPr id="115" name="【図書館】&#10;一人当たり面積平均値テキスト">
          <a:extLst>
            <a:ext uri="{FF2B5EF4-FFF2-40B4-BE49-F238E27FC236}">
              <a16:creationId xmlns:a16="http://schemas.microsoft.com/office/drawing/2014/main" id="{4686403C-9BF8-4E21-AD6F-35F76C324621}"/>
            </a:ext>
          </a:extLst>
        </xdr:cNvPr>
        <xdr:cNvSpPr txBox="1"/>
      </xdr:nvSpPr>
      <xdr:spPr>
        <a:xfrm>
          <a:off x="10515600" y="67341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69215</xdr:rowOff>
    </xdr:from>
    <xdr:to>
      <xdr:col>55</xdr:col>
      <xdr:colOff>50800</xdr:colOff>
      <xdr:row>39</xdr:row>
      <xdr:rowOff>170815</xdr:rowOff>
    </xdr:to>
    <xdr:sp macro="" textlink="">
      <xdr:nvSpPr>
        <xdr:cNvPr id="116" name="フローチャート: 判断 115">
          <a:extLst>
            <a:ext uri="{FF2B5EF4-FFF2-40B4-BE49-F238E27FC236}">
              <a16:creationId xmlns:a16="http://schemas.microsoft.com/office/drawing/2014/main" id="{1DD592E5-DA5D-41B3-AD11-AEA97C3C6218}"/>
            </a:ext>
          </a:extLst>
        </xdr:cNvPr>
        <xdr:cNvSpPr/>
      </xdr:nvSpPr>
      <xdr:spPr>
        <a:xfrm>
          <a:off x="10426700" y="675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59690</xdr:rowOff>
    </xdr:from>
    <xdr:to>
      <xdr:col>50</xdr:col>
      <xdr:colOff>165100</xdr:colOff>
      <xdr:row>39</xdr:row>
      <xdr:rowOff>161290</xdr:rowOff>
    </xdr:to>
    <xdr:sp macro="" textlink="">
      <xdr:nvSpPr>
        <xdr:cNvPr id="117" name="フローチャート: 判断 116">
          <a:extLst>
            <a:ext uri="{FF2B5EF4-FFF2-40B4-BE49-F238E27FC236}">
              <a16:creationId xmlns:a16="http://schemas.microsoft.com/office/drawing/2014/main" id="{972596AB-C86D-4D11-B2DF-6105A98BCF16}"/>
            </a:ext>
          </a:extLst>
        </xdr:cNvPr>
        <xdr:cNvSpPr/>
      </xdr:nvSpPr>
      <xdr:spPr>
        <a:xfrm>
          <a:off x="9588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59690</xdr:rowOff>
    </xdr:from>
    <xdr:to>
      <xdr:col>46</xdr:col>
      <xdr:colOff>38100</xdr:colOff>
      <xdr:row>39</xdr:row>
      <xdr:rowOff>161290</xdr:rowOff>
    </xdr:to>
    <xdr:sp macro="" textlink="">
      <xdr:nvSpPr>
        <xdr:cNvPr id="118" name="フローチャート: 判断 117">
          <a:extLst>
            <a:ext uri="{FF2B5EF4-FFF2-40B4-BE49-F238E27FC236}">
              <a16:creationId xmlns:a16="http://schemas.microsoft.com/office/drawing/2014/main" id="{86AF51F5-2075-4D86-8E05-5051BA55572C}"/>
            </a:ext>
          </a:extLst>
        </xdr:cNvPr>
        <xdr:cNvSpPr/>
      </xdr:nvSpPr>
      <xdr:spPr>
        <a:xfrm>
          <a:off x="8699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80645</xdr:rowOff>
    </xdr:from>
    <xdr:to>
      <xdr:col>41</xdr:col>
      <xdr:colOff>101600</xdr:colOff>
      <xdr:row>40</xdr:row>
      <xdr:rowOff>10795</xdr:rowOff>
    </xdr:to>
    <xdr:sp macro="" textlink="">
      <xdr:nvSpPr>
        <xdr:cNvPr id="119" name="フローチャート: 判断 118">
          <a:extLst>
            <a:ext uri="{FF2B5EF4-FFF2-40B4-BE49-F238E27FC236}">
              <a16:creationId xmlns:a16="http://schemas.microsoft.com/office/drawing/2014/main" id="{10D1CB18-5FCE-4495-AA66-76954B0DA840}"/>
            </a:ext>
          </a:extLst>
        </xdr:cNvPr>
        <xdr:cNvSpPr/>
      </xdr:nvSpPr>
      <xdr:spPr>
        <a:xfrm>
          <a:off x="7810500" y="676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113030</xdr:rowOff>
    </xdr:from>
    <xdr:to>
      <xdr:col>36</xdr:col>
      <xdr:colOff>165100</xdr:colOff>
      <xdr:row>40</xdr:row>
      <xdr:rowOff>43180</xdr:rowOff>
    </xdr:to>
    <xdr:sp macro="" textlink="">
      <xdr:nvSpPr>
        <xdr:cNvPr id="120" name="フローチャート: 判断 119">
          <a:extLst>
            <a:ext uri="{FF2B5EF4-FFF2-40B4-BE49-F238E27FC236}">
              <a16:creationId xmlns:a16="http://schemas.microsoft.com/office/drawing/2014/main" id="{84F3FBA8-AC6A-4005-94AB-5C6158EDD88A}"/>
            </a:ext>
          </a:extLst>
        </xdr:cNvPr>
        <xdr:cNvSpPr/>
      </xdr:nvSpPr>
      <xdr:spPr>
        <a:xfrm>
          <a:off x="6921500" y="67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F1CCAE4-FF6F-4625-999A-88FC6D73BE86}"/>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4ED70046-DB15-4E74-99DB-25ECA360F51A}"/>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F1481965-9069-4D2C-8529-38C0F5F19518}"/>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CECBA4F8-3D94-4202-934E-8485DCED4367}"/>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CC8D0F45-D528-498E-A263-0E0EA2B42D5D}"/>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122555</xdr:rowOff>
    </xdr:from>
    <xdr:to>
      <xdr:col>50</xdr:col>
      <xdr:colOff>165100</xdr:colOff>
      <xdr:row>40</xdr:row>
      <xdr:rowOff>52705</xdr:rowOff>
    </xdr:to>
    <xdr:sp macro="" textlink="">
      <xdr:nvSpPr>
        <xdr:cNvPr id="126" name="楕円 125">
          <a:extLst>
            <a:ext uri="{FF2B5EF4-FFF2-40B4-BE49-F238E27FC236}">
              <a16:creationId xmlns:a16="http://schemas.microsoft.com/office/drawing/2014/main" id="{263C53FA-84E6-477D-8145-A2C2DC96939B}"/>
            </a:ext>
          </a:extLst>
        </xdr:cNvPr>
        <xdr:cNvSpPr/>
      </xdr:nvSpPr>
      <xdr:spPr>
        <a:xfrm>
          <a:off x="9588500" y="680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128270</xdr:rowOff>
    </xdr:from>
    <xdr:to>
      <xdr:col>46</xdr:col>
      <xdr:colOff>38100</xdr:colOff>
      <xdr:row>40</xdr:row>
      <xdr:rowOff>58420</xdr:rowOff>
    </xdr:to>
    <xdr:sp macro="" textlink="">
      <xdr:nvSpPr>
        <xdr:cNvPr id="127" name="楕円 126">
          <a:extLst>
            <a:ext uri="{FF2B5EF4-FFF2-40B4-BE49-F238E27FC236}">
              <a16:creationId xmlns:a16="http://schemas.microsoft.com/office/drawing/2014/main" id="{DBA13B56-40E8-4B51-98BA-82EE6D9EFD3C}"/>
            </a:ext>
          </a:extLst>
        </xdr:cNvPr>
        <xdr:cNvSpPr/>
      </xdr:nvSpPr>
      <xdr:spPr>
        <a:xfrm>
          <a:off x="8699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1905</xdr:rowOff>
    </xdr:from>
    <xdr:to>
      <xdr:col>50</xdr:col>
      <xdr:colOff>114300</xdr:colOff>
      <xdr:row>40</xdr:row>
      <xdr:rowOff>7620</xdr:rowOff>
    </xdr:to>
    <xdr:cxnSp macro="">
      <xdr:nvCxnSpPr>
        <xdr:cNvPr id="128" name="直線コネクタ 127">
          <a:extLst>
            <a:ext uri="{FF2B5EF4-FFF2-40B4-BE49-F238E27FC236}">
              <a16:creationId xmlns:a16="http://schemas.microsoft.com/office/drawing/2014/main" id="{6B94F801-45C3-42E3-84CD-F332F9542ADA}"/>
            </a:ext>
          </a:extLst>
        </xdr:cNvPr>
        <xdr:cNvCxnSpPr/>
      </xdr:nvCxnSpPr>
      <xdr:spPr>
        <a:xfrm flipV="1">
          <a:off x="8750300" y="685990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132080</xdr:rowOff>
    </xdr:from>
    <xdr:to>
      <xdr:col>41</xdr:col>
      <xdr:colOff>101600</xdr:colOff>
      <xdr:row>40</xdr:row>
      <xdr:rowOff>62230</xdr:rowOff>
    </xdr:to>
    <xdr:sp macro="" textlink="">
      <xdr:nvSpPr>
        <xdr:cNvPr id="129" name="楕円 128">
          <a:extLst>
            <a:ext uri="{FF2B5EF4-FFF2-40B4-BE49-F238E27FC236}">
              <a16:creationId xmlns:a16="http://schemas.microsoft.com/office/drawing/2014/main" id="{73321DF0-8003-43D9-A5B3-C21C27E9EDD6}"/>
            </a:ext>
          </a:extLst>
        </xdr:cNvPr>
        <xdr:cNvSpPr/>
      </xdr:nvSpPr>
      <xdr:spPr>
        <a:xfrm>
          <a:off x="7810500" y="681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7620</xdr:rowOff>
    </xdr:from>
    <xdr:to>
      <xdr:col>45</xdr:col>
      <xdr:colOff>177800</xdr:colOff>
      <xdr:row>40</xdr:row>
      <xdr:rowOff>11430</xdr:rowOff>
    </xdr:to>
    <xdr:cxnSp macro="">
      <xdr:nvCxnSpPr>
        <xdr:cNvPr id="130" name="直線コネクタ 129">
          <a:extLst>
            <a:ext uri="{FF2B5EF4-FFF2-40B4-BE49-F238E27FC236}">
              <a16:creationId xmlns:a16="http://schemas.microsoft.com/office/drawing/2014/main" id="{BE781102-515C-45CB-85D6-7908046BDAD9}"/>
            </a:ext>
          </a:extLst>
        </xdr:cNvPr>
        <xdr:cNvCxnSpPr/>
      </xdr:nvCxnSpPr>
      <xdr:spPr>
        <a:xfrm flipV="1">
          <a:off x="7861300" y="68656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137795</xdr:rowOff>
    </xdr:from>
    <xdr:to>
      <xdr:col>36</xdr:col>
      <xdr:colOff>165100</xdr:colOff>
      <xdr:row>40</xdr:row>
      <xdr:rowOff>67945</xdr:rowOff>
    </xdr:to>
    <xdr:sp macro="" textlink="">
      <xdr:nvSpPr>
        <xdr:cNvPr id="131" name="楕円 130">
          <a:extLst>
            <a:ext uri="{FF2B5EF4-FFF2-40B4-BE49-F238E27FC236}">
              <a16:creationId xmlns:a16="http://schemas.microsoft.com/office/drawing/2014/main" id="{98B63FFB-3ADB-48D1-BB0C-21236303B71C}"/>
            </a:ext>
          </a:extLst>
        </xdr:cNvPr>
        <xdr:cNvSpPr/>
      </xdr:nvSpPr>
      <xdr:spPr>
        <a:xfrm>
          <a:off x="6921500" y="682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11430</xdr:rowOff>
    </xdr:from>
    <xdr:to>
      <xdr:col>41</xdr:col>
      <xdr:colOff>50800</xdr:colOff>
      <xdr:row>40</xdr:row>
      <xdr:rowOff>17145</xdr:rowOff>
    </xdr:to>
    <xdr:cxnSp macro="">
      <xdr:nvCxnSpPr>
        <xdr:cNvPr id="132" name="直線コネクタ 131">
          <a:extLst>
            <a:ext uri="{FF2B5EF4-FFF2-40B4-BE49-F238E27FC236}">
              <a16:creationId xmlns:a16="http://schemas.microsoft.com/office/drawing/2014/main" id="{5FCD4499-33ED-41E7-8D9C-194E96C38AF6}"/>
            </a:ext>
          </a:extLst>
        </xdr:cNvPr>
        <xdr:cNvCxnSpPr/>
      </xdr:nvCxnSpPr>
      <xdr:spPr>
        <a:xfrm flipV="1">
          <a:off x="6972300" y="686943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6367</xdr:rowOff>
    </xdr:from>
    <xdr:ext cx="469744" cy="259045"/>
    <xdr:sp macro="" textlink="">
      <xdr:nvSpPr>
        <xdr:cNvPr id="133" name="n_1aveValue【図書館】&#10;一人当たり面積">
          <a:extLst>
            <a:ext uri="{FF2B5EF4-FFF2-40B4-BE49-F238E27FC236}">
              <a16:creationId xmlns:a16="http://schemas.microsoft.com/office/drawing/2014/main" id="{5140DB1A-7630-400A-AC8B-45225D17B005}"/>
            </a:ext>
          </a:extLst>
        </xdr:cNvPr>
        <xdr:cNvSpPr txBox="1"/>
      </xdr:nvSpPr>
      <xdr:spPr>
        <a:xfrm>
          <a:off x="93917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6367</xdr:rowOff>
    </xdr:from>
    <xdr:ext cx="469744" cy="259045"/>
    <xdr:sp macro="" textlink="">
      <xdr:nvSpPr>
        <xdr:cNvPr id="134" name="n_2aveValue【図書館】&#10;一人当たり面積">
          <a:extLst>
            <a:ext uri="{FF2B5EF4-FFF2-40B4-BE49-F238E27FC236}">
              <a16:creationId xmlns:a16="http://schemas.microsoft.com/office/drawing/2014/main" id="{14D9500D-A644-4E3D-AAF2-9E8483A028C1}"/>
            </a:ext>
          </a:extLst>
        </xdr:cNvPr>
        <xdr:cNvSpPr txBox="1"/>
      </xdr:nvSpPr>
      <xdr:spPr>
        <a:xfrm>
          <a:off x="85154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27322</xdr:rowOff>
    </xdr:from>
    <xdr:ext cx="469744" cy="259045"/>
    <xdr:sp macro="" textlink="">
      <xdr:nvSpPr>
        <xdr:cNvPr id="135" name="n_3aveValue【図書館】&#10;一人当たり面積">
          <a:extLst>
            <a:ext uri="{FF2B5EF4-FFF2-40B4-BE49-F238E27FC236}">
              <a16:creationId xmlns:a16="http://schemas.microsoft.com/office/drawing/2014/main" id="{2AE00E84-63E1-40AD-A1E6-7DB077836F0E}"/>
            </a:ext>
          </a:extLst>
        </xdr:cNvPr>
        <xdr:cNvSpPr txBox="1"/>
      </xdr:nvSpPr>
      <xdr:spPr>
        <a:xfrm>
          <a:off x="7626427" y="6542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59707</xdr:rowOff>
    </xdr:from>
    <xdr:ext cx="469744" cy="259045"/>
    <xdr:sp macro="" textlink="">
      <xdr:nvSpPr>
        <xdr:cNvPr id="136" name="n_4aveValue【図書館】&#10;一人当たり面積">
          <a:extLst>
            <a:ext uri="{FF2B5EF4-FFF2-40B4-BE49-F238E27FC236}">
              <a16:creationId xmlns:a16="http://schemas.microsoft.com/office/drawing/2014/main" id="{D5751215-BDF8-4311-A93B-8636CB1AC23E}"/>
            </a:ext>
          </a:extLst>
        </xdr:cNvPr>
        <xdr:cNvSpPr txBox="1"/>
      </xdr:nvSpPr>
      <xdr:spPr>
        <a:xfrm>
          <a:off x="6737427" y="65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43832</xdr:rowOff>
    </xdr:from>
    <xdr:ext cx="469744" cy="259045"/>
    <xdr:sp macro="" textlink="">
      <xdr:nvSpPr>
        <xdr:cNvPr id="137" name="n_1mainValue【図書館】&#10;一人当たり面積">
          <a:extLst>
            <a:ext uri="{FF2B5EF4-FFF2-40B4-BE49-F238E27FC236}">
              <a16:creationId xmlns:a16="http://schemas.microsoft.com/office/drawing/2014/main" id="{6FB0D4B3-A8E5-4FF3-811B-936BD8272550}"/>
            </a:ext>
          </a:extLst>
        </xdr:cNvPr>
        <xdr:cNvSpPr txBox="1"/>
      </xdr:nvSpPr>
      <xdr:spPr>
        <a:xfrm>
          <a:off x="9391727" y="6901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49547</xdr:rowOff>
    </xdr:from>
    <xdr:ext cx="469744" cy="259045"/>
    <xdr:sp macro="" textlink="">
      <xdr:nvSpPr>
        <xdr:cNvPr id="138" name="n_2mainValue【図書館】&#10;一人当たり面積">
          <a:extLst>
            <a:ext uri="{FF2B5EF4-FFF2-40B4-BE49-F238E27FC236}">
              <a16:creationId xmlns:a16="http://schemas.microsoft.com/office/drawing/2014/main" id="{DB927A9F-6D4A-4C16-945B-9484795CE42C}"/>
            </a:ext>
          </a:extLst>
        </xdr:cNvPr>
        <xdr:cNvSpPr txBox="1"/>
      </xdr:nvSpPr>
      <xdr:spPr>
        <a:xfrm>
          <a:off x="8515427" y="69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53357</xdr:rowOff>
    </xdr:from>
    <xdr:ext cx="469744" cy="259045"/>
    <xdr:sp macro="" textlink="">
      <xdr:nvSpPr>
        <xdr:cNvPr id="139" name="n_3mainValue【図書館】&#10;一人当たり面積">
          <a:extLst>
            <a:ext uri="{FF2B5EF4-FFF2-40B4-BE49-F238E27FC236}">
              <a16:creationId xmlns:a16="http://schemas.microsoft.com/office/drawing/2014/main" id="{9505F5AA-9D92-44EB-9CA3-E0AD89EB94DA}"/>
            </a:ext>
          </a:extLst>
        </xdr:cNvPr>
        <xdr:cNvSpPr txBox="1"/>
      </xdr:nvSpPr>
      <xdr:spPr>
        <a:xfrm>
          <a:off x="7626427" y="691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59072</xdr:rowOff>
    </xdr:from>
    <xdr:ext cx="469744" cy="259045"/>
    <xdr:sp macro="" textlink="">
      <xdr:nvSpPr>
        <xdr:cNvPr id="140" name="n_4mainValue【図書館】&#10;一人当たり面積">
          <a:extLst>
            <a:ext uri="{FF2B5EF4-FFF2-40B4-BE49-F238E27FC236}">
              <a16:creationId xmlns:a16="http://schemas.microsoft.com/office/drawing/2014/main" id="{C9F2BCB3-B0AA-4147-9815-E7BAE81D8283}"/>
            </a:ext>
          </a:extLst>
        </xdr:cNvPr>
        <xdr:cNvSpPr txBox="1"/>
      </xdr:nvSpPr>
      <xdr:spPr>
        <a:xfrm>
          <a:off x="6737427" y="6917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a:extLst>
            <a:ext uri="{FF2B5EF4-FFF2-40B4-BE49-F238E27FC236}">
              <a16:creationId xmlns:a16="http://schemas.microsoft.com/office/drawing/2014/main" id="{900A5CBD-7035-41F1-9836-8D5CEF83AD7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a:extLst>
            <a:ext uri="{FF2B5EF4-FFF2-40B4-BE49-F238E27FC236}">
              <a16:creationId xmlns:a16="http://schemas.microsoft.com/office/drawing/2014/main" id="{3168DF60-B3B4-45D9-87FA-FAB54E840B6C}"/>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a:extLst>
            <a:ext uri="{FF2B5EF4-FFF2-40B4-BE49-F238E27FC236}">
              <a16:creationId xmlns:a16="http://schemas.microsoft.com/office/drawing/2014/main" id="{0C6DEB7C-D0F4-4CA1-9E0A-551280C6307D}"/>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a:extLst>
            <a:ext uri="{FF2B5EF4-FFF2-40B4-BE49-F238E27FC236}">
              <a16:creationId xmlns:a16="http://schemas.microsoft.com/office/drawing/2014/main" id="{138B1219-814D-4C08-A5A3-28F6128DE6FF}"/>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a:extLst>
            <a:ext uri="{FF2B5EF4-FFF2-40B4-BE49-F238E27FC236}">
              <a16:creationId xmlns:a16="http://schemas.microsoft.com/office/drawing/2014/main" id="{D37AE19F-81A2-4523-B0B8-5BEFDD9BA1D3}"/>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a:extLst>
            <a:ext uri="{FF2B5EF4-FFF2-40B4-BE49-F238E27FC236}">
              <a16:creationId xmlns:a16="http://schemas.microsoft.com/office/drawing/2014/main" id="{035D8A6B-6E4A-43E5-A1C6-C93FF090A031}"/>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a:extLst>
            <a:ext uri="{FF2B5EF4-FFF2-40B4-BE49-F238E27FC236}">
              <a16:creationId xmlns:a16="http://schemas.microsoft.com/office/drawing/2014/main" id="{7556AB78-6AEC-437D-8AFB-A4498C3ADCCC}"/>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a:extLst>
            <a:ext uri="{FF2B5EF4-FFF2-40B4-BE49-F238E27FC236}">
              <a16:creationId xmlns:a16="http://schemas.microsoft.com/office/drawing/2014/main" id="{41E83E31-0EAD-4C8B-AA5E-191207065AD7}"/>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a:extLst>
            <a:ext uri="{FF2B5EF4-FFF2-40B4-BE49-F238E27FC236}">
              <a16:creationId xmlns:a16="http://schemas.microsoft.com/office/drawing/2014/main" id="{6925CBBE-7B5E-441C-A51F-20708722240F}"/>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a:extLst>
            <a:ext uri="{FF2B5EF4-FFF2-40B4-BE49-F238E27FC236}">
              <a16:creationId xmlns:a16="http://schemas.microsoft.com/office/drawing/2014/main" id="{7D50DE98-6A81-49F8-96E5-009C68DE9449}"/>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a:extLst>
            <a:ext uri="{FF2B5EF4-FFF2-40B4-BE49-F238E27FC236}">
              <a16:creationId xmlns:a16="http://schemas.microsoft.com/office/drawing/2014/main" id="{2854502F-11AC-4874-86DC-4CD47A6569A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2" name="直線コネクタ 151">
          <a:extLst>
            <a:ext uri="{FF2B5EF4-FFF2-40B4-BE49-F238E27FC236}">
              <a16:creationId xmlns:a16="http://schemas.microsoft.com/office/drawing/2014/main" id="{0B8A579C-B371-4931-94DF-F097DC625321}"/>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3" name="テキスト ボックス 152">
          <a:extLst>
            <a:ext uri="{FF2B5EF4-FFF2-40B4-BE49-F238E27FC236}">
              <a16:creationId xmlns:a16="http://schemas.microsoft.com/office/drawing/2014/main" id="{C3FDD207-7637-4BD4-BF42-6B4D8AC751B6}"/>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4" name="直線コネクタ 153">
          <a:extLst>
            <a:ext uri="{FF2B5EF4-FFF2-40B4-BE49-F238E27FC236}">
              <a16:creationId xmlns:a16="http://schemas.microsoft.com/office/drawing/2014/main" id="{80077FA5-1586-4FF2-9498-BFFB8797BCB4}"/>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5" name="テキスト ボックス 154">
          <a:extLst>
            <a:ext uri="{FF2B5EF4-FFF2-40B4-BE49-F238E27FC236}">
              <a16:creationId xmlns:a16="http://schemas.microsoft.com/office/drawing/2014/main" id="{5EC81473-82FA-45A7-8D54-4BD13774F1AA}"/>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6" name="直線コネクタ 155">
          <a:extLst>
            <a:ext uri="{FF2B5EF4-FFF2-40B4-BE49-F238E27FC236}">
              <a16:creationId xmlns:a16="http://schemas.microsoft.com/office/drawing/2014/main" id="{C7B6D39A-3802-451F-802F-DE1882D231D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7" name="テキスト ボックス 156">
          <a:extLst>
            <a:ext uri="{FF2B5EF4-FFF2-40B4-BE49-F238E27FC236}">
              <a16:creationId xmlns:a16="http://schemas.microsoft.com/office/drawing/2014/main" id="{018EEFB8-1C90-498F-9D54-DB7C7E2E3C09}"/>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8" name="直線コネクタ 157">
          <a:extLst>
            <a:ext uri="{FF2B5EF4-FFF2-40B4-BE49-F238E27FC236}">
              <a16:creationId xmlns:a16="http://schemas.microsoft.com/office/drawing/2014/main" id="{66F67EED-0318-42C2-AD20-DB715E3402F1}"/>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9" name="テキスト ボックス 158">
          <a:extLst>
            <a:ext uri="{FF2B5EF4-FFF2-40B4-BE49-F238E27FC236}">
              <a16:creationId xmlns:a16="http://schemas.microsoft.com/office/drawing/2014/main" id="{8E9F29D3-810F-460F-9644-1EEE5C0FDBF5}"/>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0" name="直線コネクタ 159">
          <a:extLst>
            <a:ext uri="{FF2B5EF4-FFF2-40B4-BE49-F238E27FC236}">
              <a16:creationId xmlns:a16="http://schemas.microsoft.com/office/drawing/2014/main" id="{966791AA-F3D2-4866-B42E-179F75FA431E}"/>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1" name="テキスト ボックス 160">
          <a:extLst>
            <a:ext uri="{FF2B5EF4-FFF2-40B4-BE49-F238E27FC236}">
              <a16:creationId xmlns:a16="http://schemas.microsoft.com/office/drawing/2014/main" id="{73561F50-C549-4B39-B822-02348B7A0A2B}"/>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2" name="直線コネクタ 161">
          <a:extLst>
            <a:ext uri="{FF2B5EF4-FFF2-40B4-BE49-F238E27FC236}">
              <a16:creationId xmlns:a16="http://schemas.microsoft.com/office/drawing/2014/main" id="{2F6B1B14-C9BA-4E1F-8818-C6357BF3B682}"/>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3" name="テキスト ボックス 162">
          <a:extLst>
            <a:ext uri="{FF2B5EF4-FFF2-40B4-BE49-F238E27FC236}">
              <a16:creationId xmlns:a16="http://schemas.microsoft.com/office/drawing/2014/main" id="{CFE2047C-C57A-48EB-8557-73D0C1844B59}"/>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a:extLst>
            <a:ext uri="{FF2B5EF4-FFF2-40B4-BE49-F238E27FC236}">
              <a16:creationId xmlns:a16="http://schemas.microsoft.com/office/drawing/2014/main" id="{3F4A50D7-F0C6-462B-987A-3C4D6A5BAD5F}"/>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5" name="【体育館・プール】&#10;有形固定資産減価償却率グラフ枠">
          <a:extLst>
            <a:ext uri="{FF2B5EF4-FFF2-40B4-BE49-F238E27FC236}">
              <a16:creationId xmlns:a16="http://schemas.microsoft.com/office/drawing/2014/main" id="{447658CA-D295-42F7-9705-1AEC48EA9BC6}"/>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86541</xdr:rowOff>
    </xdr:from>
    <xdr:to>
      <xdr:col>24</xdr:col>
      <xdr:colOff>62865</xdr:colOff>
      <xdr:row>64</xdr:row>
      <xdr:rowOff>130628</xdr:rowOff>
    </xdr:to>
    <xdr:cxnSp macro="">
      <xdr:nvCxnSpPr>
        <xdr:cNvPr id="166" name="直線コネクタ 165">
          <a:extLst>
            <a:ext uri="{FF2B5EF4-FFF2-40B4-BE49-F238E27FC236}">
              <a16:creationId xmlns:a16="http://schemas.microsoft.com/office/drawing/2014/main" id="{15AB2F7B-F555-4914-9A45-571896D764E7}"/>
            </a:ext>
          </a:extLst>
        </xdr:cNvPr>
        <xdr:cNvCxnSpPr/>
      </xdr:nvCxnSpPr>
      <xdr:spPr>
        <a:xfrm flipV="1">
          <a:off x="4634865" y="9687741"/>
          <a:ext cx="0" cy="1415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67" name="【体育館・プール】&#10;有形固定資産減価償却率最小値テキスト">
          <a:extLst>
            <a:ext uri="{FF2B5EF4-FFF2-40B4-BE49-F238E27FC236}">
              <a16:creationId xmlns:a16="http://schemas.microsoft.com/office/drawing/2014/main" id="{9630E17C-2A28-40D4-8AB0-7CBDC7ACA177}"/>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68" name="直線コネクタ 167">
          <a:extLst>
            <a:ext uri="{FF2B5EF4-FFF2-40B4-BE49-F238E27FC236}">
              <a16:creationId xmlns:a16="http://schemas.microsoft.com/office/drawing/2014/main" id="{44239997-7BB7-46BB-A291-CD685CEE8E3A}"/>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33218</xdr:rowOff>
    </xdr:from>
    <xdr:ext cx="405111" cy="259045"/>
    <xdr:sp macro="" textlink="">
      <xdr:nvSpPr>
        <xdr:cNvPr id="169" name="【体育館・プール】&#10;有形固定資産減価償却率最大値テキスト">
          <a:extLst>
            <a:ext uri="{FF2B5EF4-FFF2-40B4-BE49-F238E27FC236}">
              <a16:creationId xmlns:a16="http://schemas.microsoft.com/office/drawing/2014/main" id="{F72FF21B-418F-45E5-B2C8-12DEC9DAD507}"/>
            </a:ext>
          </a:extLst>
        </xdr:cNvPr>
        <xdr:cNvSpPr txBox="1"/>
      </xdr:nvSpPr>
      <xdr:spPr>
        <a:xfrm>
          <a:off x="4673600" y="9462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86541</xdr:rowOff>
    </xdr:from>
    <xdr:to>
      <xdr:col>24</xdr:col>
      <xdr:colOff>152400</xdr:colOff>
      <xdr:row>56</xdr:row>
      <xdr:rowOff>86541</xdr:rowOff>
    </xdr:to>
    <xdr:cxnSp macro="">
      <xdr:nvCxnSpPr>
        <xdr:cNvPr id="170" name="直線コネクタ 169">
          <a:extLst>
            <a:ext uri="{FF2B5EF4-FFF2-40B4-BE49-F238E27FC236}">
              <a16:creationId xmlns:a16="http://schemas.microsoft.com/office/drawing/2014/main" id="{A1F61C4C-F465-48AF-B77D-B5924C4507DF}"/>
            </a:ext>
          </a:extLst>
        </xdr:cNvPr>
        <xdr:cNvCxnSpPr/>
      </xdr:nvCxnSpPr>
      <xdr:spPr>
        <a:xfrm>
          <a:off x="4546600" y="9687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77850</xdr:rowOff>
    </xdr:from>
    <xdr:ext cx="405111" cy="259045"/>
    <xdr:sp macro="" textlink="">
      <xdr:nvSpPr>
        <xdr:cNvPr id="171" name="【体育館・プール】&#10;有形固定資産減価償却率平均値テキスト">
          <a:extLst>
            <a:ext uri="{FF2B5EF4-FFF2-40B4-BE49-F238E27FC236}">
              <a16:creationId xmlns:a16="http://schemas.microsoft.com/office/drawing/2014/main" id="{0D7AA4B9-EE55-481E-AD52-9B1921A29C6D}"/>
            </a:ext>
          </a:extLst>
        </xdr:cNvPr>
        <xdr:cNvSpPr txBox="1"/>
      </xdr:nvSpPr>
      <xdr:spPr>
        <a:xfrm>
          <a:off x="4673600" y="105363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99423</xdr:rowOff>
    </xdr:from>
    <xdr:to>
      <xdr:col>24</xdr:col>
      <xdr:colOff>114300</xdr:colOff>
      <xdr:row>62</xdr:row>
      <xdr:rowOff>29573</xdr:rowOff>
    </xdr:to>
    <xdr:sp macro="" textlink="">
      <xdr:nvSpPr>
        <xdr:cNvPr id="172" name="フローチャート: 判断 171">
          <a:extLst>
            <a:ext uri="{FF2B5EF4-FFF2-40B4-BE49-F238E27FC236}">
              <a16:creationId xmlns:a16="http://schemas.microsoft.com/office/drawing/2014/main" id="{FC4D4758-CEF6-4AE0-A4C3-E25797CF62A9}"/>
            </a:ext>
          </a:extLst>
        </xdr:cNvPr>
        <xdr:cNvSpPr/>
      </xdr:nvSpPr>
      <xdr:spPr>
        <a:xfrm>
          <a:off x="4584700" y="1055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125549</xdr:rowOff>
    </xdr:from>
    <xdr:to>
      <xdr:col>20</xdr:col>
      <xdr:colOff>38100</xdr:colOff>
      <xdr:row>62</xdr:row>
      <xdr:rowOff>55699</xdr:rowOff>
    </xdr:to>
    <xdr:sp macro="" textlink="">
      <xdr:nvSpPr>
        <xdr:cNvPr id="173" name="フローチャート: 判断 172">
          <a:extLst>
            <a:ext uri="{FF2B5EF4-FFF2-40B4-BE49-F238E27FC236}">
              <a16:creationId xmlns:a16="http://schemas.microsoft.com/office/drawing/2014/main" id="{6D01AB2B-4F65-4663-A64E-0D4C89A803EA}"/>
            </a:ext>
          </a:extLst>
        </xdr:cNvPr>
        <xdr:cNvSpPr/>
      </xdr:nvSpPr>
      <xdr:spPr>
        <a:xfrm>
          <a:off x="3746500" y="1058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87993</xdr:rowOff>
    </xdr:from>
    <xdr:to>
      <xdr:col>15</xdr:col>
      <xdr:colOff>101600</xdr:colOff>
      <xdr:row>62</xdr:row>
      <xdr:rowOff>18143</xdr:rowOff>
    </xdr:to>
    <xdr:sp macro="" textlink="">
      <xdr:nvSpPr>
        <xdr:cNvPr id="174" name="フローチャート: 判断 173">
          <a:extLst>
            <a:ext uri="{FF2B5EF4-FFF2-40B4-BE49-F238E27FC236}">
              <a16:creationId xmlns:a16="http://schemas.microsoft.com/office/drawing/2014/main" id="{CBC5C790-ACEF-47CA-AA8D-43904DA4BB47}"/>
            </a:ext>
          </a:extLst>
        </xdr:cNvPr>
        <xdr:cNvSpPr/>
      </xdr:nvSpPr>
      <xdr:spPr>
        <a:xfrm>
          <a:off x="2857500" y="1054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37374</xdr:rowOff>
    </xdr:from>
    <xdr:to>
      <xdr:col>10</xdr:col>
      <xdr:colOff>165100</xdr:colOff>
      <xdr:row>61</xdr:row>
      <xdr:rowOff>138974</xdr:rowOff>
    </xdr:to>
    <xdr:sp macro="" textlink="">
      <xdr:nvSpPr>
        <xdr:cNvPr id="175" name="フローチャート: 判断 174">
          <a:extLst>
            <a:ext uri="{FF2B5EF4-FFF2-40B4-BE49-F238E27FC236}">
              <a16:creationId xmlns:a16="http://schemas.microsoft.com/office/drawing/2014/main" id="{C564590E-AB06-47DF-A614-B737D275E3EA}"/>
            </a:ext>
          </a:extLst>
        </xdr:cNvPr>
        <xdr:cNvSpPr/>
      </xdr:nvSpPr>
      <xdr:spPr>
        <a:xfrm>
          <a:off x="1968500" y="10495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34109</xdr:rowOff>
    </xdr:from>
    <xdr:to>
      <xdr:col>6</xdr:col>
      <xdr:colOff>38100</xdr:colOff>
      <xdr:row>61</xdr:row>
      <xdr:rowOff>135709</xdr:rowOff>
    </xdr:to>
    <xdr:sp macro="" textlink="">
      <xdr:nvSpPr>
        <xdr:cNvPr id="176" name="フローチャート: 判断 175">
          <a:extLst>
            <a:ext uri="{FF2B5EF4-FFF2-40B4-BE49-F238E27FC236}">
              <a16:creationId xmlns:a16="http://schemas.microsoft.com/office/drawing/2014/main" id="{ACAC5959-E82F-4CCD-A57F-2AE8004B747C}"/>
            </a:ext>
          </a:extLst>
        </xdr:cNvPr>
        <xdr:cNvSpPr/>
      </xdr:nvSpPr>
      <xdr:spPr>
        <a:xfrm>
          <a:off x="10795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E574E696-5AB8-43E9-9594-8CCD4742F51F}"/>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EB7CD116-7736-4E43-B5E1-F2948E7585A4}"/>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72AA0856-739E-49C6-B80F-79AE2D6A66C6}"/>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6B0FBF1D-3E60-435C-A96B-12249A7AC472}"/>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B7311608-5B12-40CD-A8CA-94BB54009E7F}"/>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64</xdr:row>
      <xdr:rowOff>78196</xdr:rowOff>
    </xdr:from>
    <xdr:to>
      <xdr:col>10</xdr:col>
      <xdr:colOff>165100</xdr:colOff>
      <xdr:row>65</xdr:row>
      <xdr:rowOff>8346</xdr:rowOff>
    </xdr:to>
    <xdr:sp macro="" textlink="">
      <xdr:nvSpPr>
        <xdr:cNvPr id="182" name="楕円 181">
          <a:extLst>
            <a:ext uri="{FF2B5EF4-FFF2-40B4-BE49-F238E27FC236}">
              <a16:creationId xmlns:a16="http://schemas.microsoft.com/office/drawing/2014/main" id="{F817196C-98A4-4B0B-AB04-8409B623F645}"/>
            </a:ext>
          </a:extLst>
        </xdr:cNvPr>
        <xdr:cNvSpPr/>
      </xdr:nvSpPr>
      <xdr:spPr>
        <a:xfrm>
          <a:off x="1968500" y="1105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64</xdr:row>
      <xdr:rowOff>53703</xdr:rowOff>
    </xdr:from>
    <xdr:to>
      <xdr:col>6</xdr:col>
      <xdr:colOff>38100</xdr:colOff>
      <xdr:row>64</xdr:row>
      <xdr:rowOff>155303</xdr:rowOff>
    </xdr:to>
    <xdr:sp macro="" textlink="">
      <xdr:nvSpPr>
        <xdr:cNvPr id="183" name="楕円 182">
          <a:extLst>
            <a:ext uri="{FF2B5EF4-FFF2-40B4-BE49-F238E27FC236}">
              <a16:creationId xmlns:a16="http://schemas.microsoft.com/office/drawing/2014/main" id="{92F79F61-9575-473F-BB8C-6E843406A436}"/>
            </a:ext>
          </a:extLst>
        </xdr:cNvPr>
        <xdr:cNvSpPr/>
      </xdr:nvSpPr>
      <xdr:spPr>
        <a:xfrm>
          <a:off x="1079500" y="1102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64</xdr:row>
      <xdr:rowOff>104503</xdr:rowOff>
    </xdr:from>
    <xdr:to>
      <xdr:col>10</xdr:col>
      <xdr:colOff>114300</xdr:colOff>
      <xdr:row>64</xdr:row>
      <xdr:rowOff>128996</xdr:rowOff>
    </xdr:to>
    <xdr:cxnSp macro="">
      <xdr:nvCxnSpPr>
        <xdr:cNvPr id="184" name="直線コネクタ 183">
          <a:extLst>
            <a:ext uri="{FF2B5EF4-FFF2-40B4-BE49-F238E27FC236}">
              <a16:creationId xmlns:a16="http://schemas.microsoft.com/office/drawing/2014/main" id="{5D429426-9B8F-49B9-938B-F9DFFACEF1B6}"/>
            </a:ext>
          </a:extLst>
        </xdr:cNvPr>
        <xdr:cNvCxnSpPr/>
      </xdr:nvCxnSpPr>
      <xdr:spPr>
        <a:xfrm>
          <a:off x="1130300" y="1107730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72226</xdr:rowOff>
    </xdr:from>
    <xdr:ext cx="405111" cy="259045"/>
    <xdr:sp macro="" textlink="">
      <xdr:nvSpPr>
        <xdr:cNvPr id="185" name="n_1aveValue【体育館・プール】&#10;有形固定資産減価償却率">
          <a:extLst>
            <a:ext uri="{FF2B5EF4-FFF2-40B4-BE49-F238E27FC236}">
              <a16:creationId xmlns:a16="http://schemas.microsoft.com/office/drawing/2014/main" id="{267A2CCC-95BF-4745-AC17-8B7EFA1F109A}"/>
            </a:ext>
          </a:extLst>
        </xdr:cNvPr>
        <xdr:cNvSpPr txBox="1"/>
      </xdr:nvSpPr>
      <xdr:spPr>
        <a:xfrm>
          <a:off x="3582044" y="10359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34670</xdr:rowOff>
    </xdr:from>
    <xdr:ext cx="405111" cy="259045"/>
    <xdr:sp macro="" textlink="">
      <xdr:nvSpPr>
        <xdr:cNvPr id="186" name="n_2aveValue【体育館・プール】&#10;有形固定資産減価償却率">
          <a:extLst>
            <a:ext uri="{FF2B5EF4-FFF2-40B4-BE49-F238E27FC236}">
              <a16:creationId xmlns:a16="http://schemas.microsoft.com/office/drawing/2014/main" id="{411FAE00-02CE-48AD-87DE-21350845D3FB}"/>
            </a:ext>
          </a:extLst>
        </xdr:cNvPr>
        <xdr:cNvSpPr txBox="1"/>
      </xdr:nvSpPr>
      <xdr:spPr>
        <a:xfrm>
          <a:off x="2705744" y="10321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155501</xdr:rowOff>
    </xdr:from>
    <xdr:ext cx="405111" cy="259045"/>
    <xdr:sp macro="" textlink="">
      <xdr:nvSpPr>
        <xdr:cNvPr id="187" name="n_3aveValue【体育館・プール】&#10;有形固定資産減価償却率">
          <a:extLst>
            <a:ext uri="{FF2B5EF4-FFF2-40B4-BE49-F238E27FC236}">
              <a16:creationId xmlns:a16="http://schemas.microsoft.com/office/drawing/2014/main" id="{7CF572FB-8650-4559-98A3-DEBB96C19506}"/>
            </a:ext>
          </a:extLst>
        </xdr:cNvPr>
        <xdr:cNvSpPr txBox="1"/>
      </xdr:nvSpPr>
      <xdr:spPr>
        <a:xfrm>
          <a:off x="1816744" y="10271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152236</xdr:rowOff>
    </xdr:from>
    <xdr:ext cx="405111" cy="259045"/>
    <xdr:sp macro="" textlink="">
      <xdr:nvSpPr>
        <xdr:cNvPr id="188" name="n_4aveValue【体育館・プール】&#10;有形固定資産減価償却率">
          <a:extLst>
            <a:ext uri="{FF2B5EF4-FFF2-40B4-BE49-F238E27FC236}">
              <a16:creationId xmlns:a16="http://schemas.microsoft.com/office/drawing/2014/main" id="{9DB84441-E009-47C0-8F86-9AA36DABD262}"/>
            </a:ext>
          </a:extLst>
        </xdr:cNvPr>
        <xdr:cNvSpPr txBox="1"/>
      </xdr:nvSpPr>
      <xdr:spPr>
        <a:xfrm>
          <a:off x="927744" y="102677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170923</xdr:rowOff>
    </xdr:from>
    <xdr:ext cx="405111" cy="259045"/>
    <xdr:sp macro="" textlink="">
      <xdr:nvSpPr>
        <xdr:cNvPr id="189" name="n_3mainValue【体育館・プール】&#10;有形固定資産減価償却率">
          <a:extLst>
            <a:ext uri="{FF2B5EF4-FFF2-40B4-BE49-F238E27FC236}">
              <a16:creationId xmlns:a16="http://schemas.microsoft.com/office/drawing/2014/main" id="{790F7B97-D60E-4861-8D99-CF2FF6AD4F19}"/>
            </a:ext>
          </a:extLst>
        </xdr:cNvPr>
        <xdr:cNvSpPr txBox="1"/>
      </xdr:nvSpPr>
      <xdr:spPr>
        <a:xfrm>
          <a:off x="1816744" y="11143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64</xdr:row>
      <xdr:rowOff>146430</xdr:rowOff>
    </xdr:from>
    <xdr:ext cx="405111" cy="259045"/>
    <xdr:sp macro="" textlink="">
      <xdr:nvSpPr>
        <xdr:cNvPr id="190" name="n_4mainValue【体育館・プール】&#10;有形固定資産減価償却率">
          <a:extLst>
            <a:ext uri="{FF2B5EF4-FFF2-40B4-BE49-F238E27FC236}">
              <a16:creationId xmlns:a16="http://schemas.microsoft.com/office/drawing/2014/main" id="{C0E99F29-C236-403F-9CFD-975E511A2CAF}"/>
            </a:ext>
          </a:extLst>
        </xdr:cNvPr>
        <xdr:cNvSpPr txBox="1"/>
      </xdr:nvSpPr>
      <xdr:spPr>
        <a:xfrm>
          <a:off x="927744" y="11119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a:extLst>
            <a:ext uri="{FF2B5EF4-FFF2-40B4-BE49-F238E27FC236}">
              <a16:creationId xmlns:a16="http://schemas.microsoft.com/office/drawing/2014/main" id="{AD10C65E-6C25-4546-A812-CE603587CCC7}"/>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a:extLst>
            <a:ext uri="{FF2B5EF4-FFF2-40B4-BE49-F238E27FC236}">
              <a16:creationId xmlns:a16="http://schemas.microsoft.com/office/drawing/2014/main" id="{8C81D23F-CA94-49C0-8340-7BCC885AB436}"/>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a:extLst>
            <a:ext uri="{FF2B5EF4-FFF2-40B4-BE49-F238E27FC236}">
              <a16:creationId xmlns:a16="http://schemas.microsoft.com/office/drawing/2014/main" id="{225CCC99-17BD-4B7C-82C2-E40D61B58858}"/>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a:extLst>
            <a:ext uri="{FF2B5EF4-FFF2-40B4-BE49-F238E27FC236}">
              <a16:creationId xmlns:a16="http://schemas.microsoft.com/office/drawing/2014/main" id="{BD0C87A5-7363-4907-A1AF-94C513A3771E}"/>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a:extLst>
            <a:ext uri="{FF2B5EF4-FFF2-40B4-BE49-F238E27FC236}">
              <a16:creationId xmlns:a16="http://schemas.microsoft.com/office/drawing/2014/main" id="{16387A8E-C833-466E-B873-AF932BE287CD}"/>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a:extLst>
            <a:ext uri="{FF2B5EF4-FFF2-40B4-BE49-F238E27FC236}">
              <a16:creationId xmlns:a16="http://schemas.microsoft.com/office/drawing/2014/main" id="{67FEC1D6-75C5-4147-856A-7FE1939C71DA}"/>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a:extLst>
            <a:ext uri="{FF2B5EF4-FFF2-40B4-BE49-F238E27FC236}">
              <a16:creationId xmlns:a16="http://schemas.microsoft.com/office/drawing/2014/main" id="{645DD05D-40A1-4C19-94F9-BB45D5CCE0EF}"/>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a:extLst>
            <a:ext uri="{FF2B5EF4-FFF2-40B4-BE49-F238E27FC236}">
              <a16:creationId xmlns:a16="http://schemas.microsoft.com/office/drawing/2014/main" id="{264E842D-D62C-481B-890C-D101CB926EFE}"/>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a:extLst>
            <a:ext uri="{FF2B5EF4-FFF2-40B4-BE49-F238E27FC236}">
              <a16:creationId xmlns:a16="http://schemas.microsoft.com/office/drawing/2014/main" id="{09745B95-A201-44D7-878C-8FCC8E634064}"/>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a:extLst>
            <a:ext uri="{FF2B5EF4-FFF2-40B4-BE49-F238E27FC236}">
              <a16:creationId xmlns:a16="http://schemas.microsoft.com/office/drawing/2014/main" id="{8E87E82E-C07A-4AAF-835C-4C370456CC92}"/>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1" name="直線コネクタ 200">
          <a:extLst>
            <a:ext uri="{FF2B5EF4-FFF2-40B4-BE49-F238E27FC236}">
              <a16:creationId xmlns:a16="http://schemas.microsoft.com/office/drawing/2014/main" id="{E5E79A79-EB5A-4AD3-B3D5-D5FE83D5E52A}"/>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02" name="テキスト ボックス 201">
          <a:extLst>
            <a:ext uri="{FF2B5EF4-FFF2-40B4-BE49-F238E27FC236}">
              <a16:creationId xmlns:a16="http://schemas.microsoft.com/office/drawing/2014/main" id="{03BE3900-1FB0-4F93-AACA-317B69BBA6D3}"/>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3" name="直線コネクタ 202">
          <a:extLst>
            <a:ext uri="{FF2B5EF4-FFF2-40B4-BE49-F238E27FC236}">
              <a16:creationId xmlns:a16="http://schemas.microsoft.com/office/drawing/2014/main" id="{03E44944-BFF1-4BDB-99B0-3A2CF04B8BD1}"/>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04" name="テキスト ボックス 203">
          <a:extLst>
            <a:ext uri="{FF2B5EF4-FFF2-40B4-BE49-F238E27FC236}">
              <a16:creationId xmlns:a16="http://schemas.microsoft.com/office/drawing/2014/main" id="{AD7D1981-A2D4-4DFA-9347-EF19B1CD12F8}"/>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5" name="直線コネクタ 204">
          <a:extLst>
            <a:ext uri="{FF2B5EF4-FFF2-40B4-BE49-F238E27FC236}">
              <a16:creationId xmlns:a16="http://schemas.microsoft.com/office/drawing/2014/main" id="{6560A4B1-424D-468A-87C6-4057CCE97FDA}"/>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143527</xdr:rowOff>
    </xdr:from>
    <xdr:ext cx="531299" cy="259045"/>
    <xdr:sp macro="" textlink="">
      <xdr:nvSpPr>
        <xdr:cNvPr id="206" name="テキスト ボックス 205">
          <a:extLst>
            <a:ext uri="{FF2B5EF4-FFF2-40B4-BE49-F238E27FC236}">
              <a16:creationId xmlns:a16="http://schemas.microsoft.com/office/drawing/2014/main" id="{64F9F3B3-19EA-4F37-9F89-BA875F3BF384}"/>
            </a:ext>
          </a:extLst>
        </xdr:cNvPr>
        <xdr:cNvSpPr txBox="1"/>
      </xdr:nvSpPr>
      <xdr:spPr>
        <a:xfrm>
          <a:off x="6072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7" name="直線コネクタ 206">
          <a:extLst>
            <a:ext uri="{FF2B5EF4-FFF2-40B4-BE49-F238E27FC236}">
              <a16:creationId xmlns:a16="http://schemas.microsoft.com/office/drawing/2014/main" id="{D4E08470-8A67-4BD9-B67C-2F5F535720D2}"/>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29227</xdr:rowOff>
    </xdr:from>
    <xdr:ext cx="531299" cy="259045"/>
    <xdr:sp macro="" textlink="">
      <xdr:nvSpPr>
        <xdr:cNvPr id="208" name="テキスト ボックス 207">
          <a:extLst>
            <a:ext uri="{FF2B5EF4-FFF2-40B4-BE49-F238E27FC236}">
              <a16:creationId xmlns:a16="http://schemas.microsoft.com/office/drawing/2014/main" id="{AF6F6915-E5F5-4389-89A5-A25EE4215AB5}"/>
            </a:ext>
          </a:extLst>
        </xdr:cNvPr>
        <xdr:cNvSpPr txBox="1"/>
      </xdr:nvSpPr>
      <xdr:spPr>
        <a:xfrm>
          <a:off x="6072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9" name="直線コネクタ 208">
          <a:extLst>
            <a:ext uri="{FF2B5EF4-FFF2-40B4-BE49-F238E27FC236}">
              <a16:creationId xmlns:a16="http://schemas.microsoft.com/office/drawing/2014/main" id="{000CC693-7FE9-48D8-8E6D-867B9EF28F7E}"/>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210" name="テキスト ボックス 209">
          <a:extLst>
            <a:ext uri="{FF2B5EF4-FFF2-40B4-BE49-F238E27FC236}">
              <a16:creationId xmlns:a16="http://schemas.microsoft.com/office/drawing/2014/main" id="{6BFBEF7F-1C56-4FA9-833E-0444FD84D723}"/>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1" name="【体育館・プール】&#10;一人当たり面積グラフ枠">
          <a:extLst>
            <a:ext uri="{FF2B5EF4-FFF2-40B4-BE49-F238E27FC236}">
              <a16:creationId xmlns:a16="http://schemas.microsoft.com/office/drawing/2014/main" id="{D84C4F0D-88CE-49BA-914C-A222745AEF03}"/>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131490</xdr:rowOff>
    </xdr:from>
    <xdr:to>
      <xdr:col>54</xdr:col>
      <xdr:colOff>189865</xdr:colOff>
      <xdr:row>63</xdr:row>
      <xdr:rowOff>164043</xdr:rowOff>
    </xdr:to>
    <xdr:cxnSp macro="">
      <xdr:nvCxnSpPr>
        <xdr:cNvPr id="212" name="直線コネクタ 211">
          <a:extLst>
            <a:ext uri="{FF2B5EF4-FFF2-40B4-BE49-F238E27FC236}">
              <a16:creationId xmlns:a16="http://schemas.microsoft.com/office/drawing/2014/main" id="{7DFDB2EE-7104-41BC-A783-91B56E6A4B65}"/>
            </a:ext>
          </a:extLst>
        </xdr:cNvPr>
        <xdr:cNvCxnSpPr/>
      </xdr:nvCxnSpPr>
      <xdr:spPr>
        <a:xfrm flipV="1">
          <a:off x="10476865" y="9561240"/>
          <a:ext cx="0" cy="1404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167870</xdr:rowOff>
    </xdr:from>
    <xdr:ext cx="469744" cy="259045"/>
    <xdr:sp macro="" textlink="">
      <xdr:nvSpPr>
        <xdr:cNvPr id="213" name="【体育館・プール】&#10;一人当たり面積最小値テキスト">
          <a:extLst>
            <a:ext uri="{FF2B5EF4-FFF2-40B4-BE49-F238E27FC236}">
              <a16:creationId xmlns:a16="http://schemas.microsoft.com/office/drawing/2014/main" id="{8A25698E-35D1-4E07-B1A5-A61887C92A0B}"/>
            </a:ext>
          </a:extLst>
        </xdr:cNvPr>
        <xdr:cNvSpPr txBox="1"/>
      </xdr:nvSpPr>
      <xdr:spPr>
        <a:xfrm>
          <a:off x="10515600" y="10969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164043</xdr:rowOff>
    </xdr:from>
    <xdr:to>
      <xdr:col>55</xdr:col>
      <xdr:colOff>88900</xdr:colOff>
      <xdr:row>63</xdr:row>
      <xdr:rowOff>164043</xdr:rowOff>
    </xdr:to>
    <xdr:cxnSp macro="">
      <xdr:nvCxnSpPr>
        <xdr:cNvPr id="214" name="直線コネクタ 213">
          <a:extLst>
            <a:ext uri="{FF2B5EF4-FFF2-40B4-BE49-F238E27FC236}">
              <a16:creationId xmlns:a16="http://schemas.microsoft.com/office/drawing/2014/main" id="{44DFA463-3AA1-4AFA-BEE5-5EF857CECFA7}"/>
            </a:ext>
          </a:extLst>
        </xdr:cNvPr>
        <xdr:cNvCxnSpPr/>
      </xdr:nvCxnSpPr>
      <xdr:spPr>
        <a:xfrm>
          <a:off x="10388600" y="10965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78167</xdr:rowOff>
    </xdr:from>
    <xdr:ext cx="534377" cy="259045"/>
    <xdr:sp macro="" textlink="">
      <xdr:nvSpPr>
        <xdr:cNvPr id="215" name="【体育館・プール】&#10;一人当たり面積最大値テキスト">
          <a:extLst>
            <a:ext uri="{FF2B5EF4-FFF2-40B4-BE49-F238E27FC236}">
              <a16:creationId xmlns:a16="http://schemas.microsoft.com/office/drawing/2014/main" id="{8899D5A7-F454-4E0A-B3CB-409C6DA7B644}"/>
            </a:ext>
          </a:extLst>
        </xdr:cNvPr>
        <xdr:cNvSpPr txBox="1"/>
      </xdr:nvSpPr>
      <xdr:spPr>
        <a:xfrm>
          <a:off x="10515600" y="933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131490</xdr:rowOff>
    </xdr:from>
    <xdr:to>
      <xdr:col>55</xdr:col>
      <xdr:colOff>88900</xdr:colOff>
      <xdr:row>55</xdr:row>
      <xdr:rowOff>131490</xdr:rowOff>
    </xdr:to>
    <xdr:cxnSp macro="">
      <xdr:nvCxnSpPr>
        <xdr:cNvPr id="216" name="直線コネクタ 215">
          <a:extLst>
            <a:ext uri="{FF2B5EF4-FFF2-40B4-BE49-F238E27FC236}">
              <a16:creationId xmlns:a16="http://schemas.microsoft.com/office/drawing/2014/main" id="{20B71F65-3AE3-4CE5-8C1B-5107AE4A89BD}"/>
            </a:ext>
          </a:extLst>
        </xdr:cNvPr>
        <xdr:cNvCxnSpPr/>
      </xdr:nvCxnSpPr>
      <xdr:spPr>
        <a:xfrm>
          <a:off x="10388600" y="956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170674</xdr:rowOff>
    </xdr:from>
    <xdr:ext cx="469744" cy="259045"/>
    <xdr:sp macro="" textlink="">
      <xdr:nvSpPr>
        <xdr:cNvPr id="217" name="【体育館・プール】&#10;一人当たり面積平均値テキスト">
          <a:extLst>
            <a:ext uri="{FF2B5EF4-FFF2-40B4-BE49-F238E27FC236}">
              <a16:creationId xmlns:a16="http://schemas.microsoft.com/office/drawing/2014/main" id="{CEC3EAC6-B317-4CC0-BDF8-B1B27095F9EA}"/>
            </a:ext>
          </a:extLst>
        </xdr:cNvPr>
        <xdr:cNvSpPr txBox="1"/>
      </xdr:nvSpPr>
      <xdr:spPr>
        <a:xfrm>
          <a:off x="10515600" y="108005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20797</xdr:rowOff>
    </xdr:from>
    <xdr:to>
      <xdr:col>55</xdr:col>
      <xdr:colOff>50800</xdr:colOff>
      <xdr:row>63</xdr:row>
      <xdr:rowOff>122397</xdr:rowOff>
    </xdr:to>
    <xdr:sp macro="" textlink="">
      <xdr:nvSpPr>
        <xdr:cNvPr id="218" name="フローチャート: 判断 217">
          <a:extLst>
            <a:ext uri="{FF2B5EF4-FFF2-40B4-BE49-F238E27FC236}">
              <a16:creationId xmlns:a16="http://schemas.microsoft.com/office/drawing/2014/main" id="{4EAABF99-94DD-4077-A7AA-8B8DDB74D0A0}"/>
            </a:ext>
          </a:extLst>
        </xdr:cNvPr>
        <xdr:cNvSpPr/>
      </xdr:nvSpPr>
      <xdr:spPr>
        <a:xfrm>
          <a:off x="10426700" y="10822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28478</xdr:rowOff>
    </xdr:from>
    <xdr:to>
      <xdr:col>50</xdr:col>
      <xdr:colOff>165100</xdr:colOff>
      <xdr:row>63</xdr:row>
      <xdr:rowOff>130078</xdr:rowOff>
    </xdr:to>
    <xdr:sp macro="" textlink="">
      <xdr:nvSpPr>
        <xdr:cNvPr id="219" name="フローチャート: 判断 218">
          <a:extLst>
            <a:ext uri="{FF2B5EF4-FFF2-40B4-BE49-F238E27FC236}">
              <a16:creationId xmlns:a16="http://schemas.microsoft.com/office/drawing/2014/main" id="{8F97A02C-F411-4A7C-812D-B4C1B1CC4A0C}"/>
            </a:ext>
          </a:extLst>
        </xdr:cNvPr>
        <xdr:cNvSpPr/>
      </xdr:nvSpPr>
      <xdr:spPr>
        <a:xfrm>
          <a:off x="9588500" y="1082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24181</xdr:rowOff>
    </xdr:from>
    <xdr:to>
      <xdr:col>46</xdr:col>
      <xdr:colOff>38100</xdr:colOff>
      <xdr:row>63</xdr:row>
      <xdr:rowOff>125781</xdr:rowOff>
    </xdr:to>
    <xdr:sp macro="" textlink="">
      <xdr:nvSpPr>
        <xdr:cNvPr id="220" name="フローチャート: 判断 219">
          <a:extLst>
            <a:ext uri="{FF2B5EF4-FFF2-40B4-BE49-F238E27FC236}">
              <a16:creationId xmlns:a16="http://schemas.microsoft.com/office/drawing/2014/main" id="{ABE0DDAA-DD83-4B53-9951-14DA3970363E}"/>
            </a:ext>
          </a:extLst>
        </xdr:cNvPr>
        <xdr:cNvSpPr/>
      </xdr:nvSpPr>
      <xdr:spPr>
        <a:xfrm>
          <a:off x="8699500" y="1082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24729</xdr:rowOff>
    </xdr:from>
    <xdr:to>
      <xdr:col>41</xdr:col>
      <xdr:colOff>101600</xdr:colOff>
      <xdr:row>63</xdr:row>
      <xdr:rowOff>126329</xdr:rowOff>
    </xdr:to>
    <xdr:sp macro="" textlink="">
      <xdr:nvSpPr>
        <xdr:cNvPr id="221" name="フローチャート: 判断 220">
          <a:extLst>
            <a:ext uri="{FF2B5EF4-FFF2-40B4-BE49-F238E27FC236}">
              <a16:creationId xmlns:a16="http://schemas.microsoft.com/office/drawing/2014/main" id="{A54017A1-2BA0-4538-8A22-272D965A8E11}"/>
            </a:ext>
          </a:extLst>
        </xdr:cNvPr>
        <xdr:cNvSpPr/>
      </xdr:nvSpPr>
      <xdr:spPr>
        <a:xfrm>
          <a:off x="7810500" y="10826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22352</xdr:rowOff>
    </xdr:from>
    <xdr:to>
      <xdr:col>36</xdr:col>
      <xdr:colOff>165100</xdr:colOff>
      <xdr:row>63</xdr:row>
      <xdr:rowOff>123952</xdr:rowOff>
    </xdr:to>
    <xdr:sp macro="" textlink="">
      <xdr:nvSpPr>
        <xdr:cNvPr id="222" name="フローチャート: 判断 221">
          <a:extLst>
            <a:ext uri="{FF2B5EF4-FFF2-40B4-BE49-F238E27FC236}">
              <a16:creationId xmlns:a16="http://schemas.microsoft.com/office/drawing/2014/main" id="{BD6688B6-CF01-4D22-A0BB-D4129F62D5C1}"/>
            </a:ext>
          </a:extLst>
        </xdr:cNvPr>
        <xdr:cNvSpPr/>
      </xdr:nvSpPr>
      <xdr:spPr>
        <a:xfrm>
          <a:off x="6921500" y="10823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5937868A-AABF-446E-820F-4BA8CB486D3A}"/>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15D4A0BD-6689-488C-B5B0-864ECC3A6BB3}"/>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4C379400-4BBD-446B-A61B-4E9BB8CA0D4B}"/>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1F3DBC16-ED39-4C73-8B83-627C218625D8}"/>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F8355251-069D-4601-BC83-854709E80901}"/>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63</xdr:row>
      <xdr:rowOff>84257</xdr:rowOff>
    </xdr:from>
    <xdr:to>
      <xdr:col>41</xdr:col>
      <xdr:colOff>101600</xdr:colOff>
      <xdr:row>64</xdr:row>
      <xdr:rowOff>14407</xdr:rowOff>
    </xdr:to>
    <xdr:sp macro="" textlink="">
      <xdr:nvSpPr>
        <xdr:cNvPr id="228" name="楕円 227">
          <a:extLst>
            <a:ext uri="{FF2B5EF4-FFF2-40B4-BE49-F238E27FC236}">
              <a16:creationId xmlns:a16="http://schemas.microsoft.com/office/drawing/2014/main" id="{10F67F1C-C0B9-4072-9195-5232E84EC893}"/>
            </a:ext>
          </a:extLst>
        </xdr:cNvPr>
        <xdr:cNvSpPr/>
      </xdr:nvSpPr>
      <xdr:spPr>
        <a:xfrm>
          <a:off x="7810500" y="10885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84806</xdr:rowOff>
    </xdr:from>
    <xdr:to>
      <xdr:col>36</xdr:col>
      <xdr:colOff>165100</xdr:colOff>
      <xdr:row>64</xdr:row>
      <xdr:rowOff>14956</xdr:rowOff>
    </xdr:to>
    <xdr:sp macro="" textlink="">
      <xdr:nvSpPr>
        <xdr:cNvPr id="229" name="楕円 228">
          <a:extLst>
            <a:ext uri="{FF2B5EF4-FFF2-40B4-BE49-F238E27FC236}">
              <a16:creationId xmlns:a16="http://schemas.microsoft.com/office/drawing/2014/main" id="{534AE289-F77D-4183-95FF-F14A26DF8564}"/>
            </a:ext>
          </a:extLst>
        </xdr:cNvPr>
        <xdr:cNvSpPr/>
      </xdr:nvSpPr>
      <xdr:spPr>
        <a:xfrm>
          <a:off x="6921500" y="1088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135057</xdr:rowOff>
    </xdr:from>
    <xdr:to>
      <xdr:col>41</xdr:col>
      <xdr:colOff>50800</xdr:colOff>
      <xdr:row>63</xdr:row>
      <xdr:rowOff>135606</xdr:rowOff>
    </xdr:to>
    <xdr:cxnSp macro="">
      <xdr:nvCxnSpPr>
        <xdr:cNvPr id="230" name="直線コネクタ 229">
          <a:extLst>
            <a:ext uri="{FF2B5EF4-FFF2-40B4-BE49-F238E27FC236}">
              <a16:creationId xmlns:a16="http://schemas.microsoft.com/office/drawing/2014/main" id="{717E8C67-6F76-4265-9C1A-1986B9077BA1}"/>
            </a:ext>
          </a:extLst>
        </xdr:cNvPr>
        <xdr:cNvCxnSpPr/>
      </xdr:nvCxnSpPr>
      <xdr:spPr>
        <a:xfrm flipV="1">
          <a:off x="6972300" y="10936407"/>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146605</xdr:rowOff>
    </xdr:from>
    <xdr:ext cx="469744" cy="259045"/>
    <xdr:sp macro="" textlink="">
      <xdr:nvSpPr>
        <xdr:cNvPr id="231" name="n_1aveValue【体育館・プール】&#10;一人当たり面積">
          <a:extLst>
            <a:ext uri="{FF2B5EF4-FFF2-40B4-BE49-F238E27FC236}">
              <a16:creationId xmlns:a16="http://schemas.microsoft.com/office/drawing/2014/main" id="{2B958176-34FC-4FB4-B085-0B945D5BC8FC}"/>
            </a:ext>
          </a:extLst>
        </xdr:cNvPr>
        <xdr:cNvSpPr txBox="1"/>
      </xdr:nvSpPr>
      <xdr:spPr>
        <a:xfrm>
          <a:off x="9391727" y="10605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142308</xdr:rowOff>
    </xdr:from>
    <xdr:ext cx="469744" cy="259045"/>
    <xdr:sp macro="" textlink="">
      <xdr:nvSpPr>
        <xdr:cNvPr id="232" name="n_2aveValue【体育館・プール】&#10;一人当たり面積">
          <a:extLst>
            <a:ext uri="{FF2B5EF4-FFF2-40B4-BE49-F238E27FC236}">
              <a16:creationId xmlns:a16="http://schemas.microsoft.com/office/drawing/2014/main" id="{859096AD-692F-447D-BA96-D4567143624E}"/>
            </a:ext>
          </a:extLst>
        </xdr:cNvPr>
        <xdr:cNvSpPr txBox="1"/>
      </xdr:nvSpPr>
      <xdr:spPr>
        <a:xfrm>
          <a:off x="8515427" y="10600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142856</xdr:rowOff>
    </xdr:from>
    <xdr:ext cx="469744" cy="259045"/>
    <xdr:sp macro="" textlink="">
      <xdr:nvSpPr>
        <xdr:cNvPr id="233" name="n_3aveValue【体育館・プール】&#10;一人当たり面積">
          <a:extLst>
            <a:ext uri="{FF2B5EF4-FFF2-40B4-BE49-F238E27FC236}">
              <a16:creationId xmlns:a16="http://schemas.microsoft.com/office/drawing/2014/main" id="{6DB1968C-B0AF-489F-8E99-36BCEADCEEC9}"/>
            </a:ext>
          </a:extLst>
        </xdr:cNvPr>
        <xdr:cNvSpPr txBox="1"/>
      </xdr:nvSpPr>
      <xdr:spPr>
        <a:xfrm>
          <a:off x="7626427" y="1060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140479</xdr:rowOff>
    </xdr:from>
    <xdr:ext cx="469744" cy="259045"/>
    <xdr:sp macro="" textlink="">
      <xdr:nvSpPr>
        <xdr:cNvPr id="234" name="n_4aveValue【体育館・プール】&#10;一人当たり面積">
          <a:extLst>
            <a:ext uri="{FF2B5EF4-FFF2-40B4-BE49-F238E27FC236}">
              <a16:creationId xmlns:a16="http://schemas.microsoft.com/office/drawing/2014/main" id="{6B31AA33-DA68-43DD-8874-04E8FDB267CC}"/>
            </a:ext>
          </a:extLst>
        </xdr:cNvPr>
        <xdr:cNvSpPr txBox="1"/>
      </xdr:nvSpPr>
      <xdr:spPr>
        <a:xfrm>
          <a:off x="6737427" y="10598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5534</xdr:rowOff>
    </xdr:from>
    <xdr:ext cx="469744" cy="259045"/>
    <xdr:sp macro="" textlink="">
      <xdr:nvSpPr>
        <xdr:cNvPr id="235" name="n_3mainValue【体育館・プール】&#10;一人当たり面積">
          <a:extLst>
            <a:ext uri="{FF2B5EF4-FFF2-40B4-BE49-F238E27FC236}">
              <a16:creationId xmlns:a16="http://schemas.microsoft.com/office/drawing/2014/main" id="{6096F96B-FC2C-4456-8ECF-1866F0A328E2}"/>
            </a:ext>
          </a:extLst>
        </xdr:cNvPr>
        <xdr:cNvSpPr txBox="1"/>
      </xdr:nvSpPr>
      <xdr:spPr>
        <a:xfrm>
          <a:off x="7626427" y="10978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6083</xdr:rowOff>
    </xdr:from>
    <xdr:ext cx="469744" cy="259045"/>
    <xdr:sp macro="" textlink="">
      <xdr:nvSpPr>
        <xdr:cNvPr id="236" name="n_4mainValue【体育館・プール】&#10;一人当たり面積">
          <a:extLst>
            <a:ext uri="{FF2B5EF4-FFF2-40B4-BE49-F238E27FC236}">
              <a16:creationId xmlns:a16="http://schemas.microsoft.com/office/drawing/2014/main" id="{099430B8-9F09-40A2-A973-02FA88BED458}"/>
            </a:ext>
          </a:extLst>
        </xdr:cNvPr>
        <xdr:cNvSpPr txBox="1"/>
      </xdr:nvSpPr>
      <xdr:spPr>
        <a:xfrm>
          <a:off x="6737427" y="10978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7" name="正方形/長方形 236">
          <a:extLst>
            <a:ext uri="{FF2B5EF4-FFF2-40B4-BE49-F238E27FC236}">
              <a16:creationId xmlns:a16="http://schemas.microsoft.com/office/drawing/2014/main" id="{F361BC9D-F472-4C50-BFDE-45CF6073D826}"/>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8" name="正方形/長方形 237">
          <a:extLst>
            <a:ext uri="{FF2B5EF4-FFF2-40B4-BE49-F238E27FC236}">
              <a16:creationId xmlns:a16="http://schemas.microsoft.com/office/drawing/2014/main" id="{0E28EE4B-DB30-499F-9B92-394E88204F06}"/>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9" name="正方形/長方形 238">
          <a:extLst>
            <a:ext uri="{FF2B5EF4-FFF2-40B4-BE49-F238E27FC236}">
              <a16:creationId xmlns:a16="http://schemas.microsoft.com/office/drawing/2014/main" id="{D3633267-BA32-4C53-B9EA-CE0AD781A0BD}"/>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0" name="正方形/長方形 239">
          <a:extLst>
            <a:ext uri="{FF2B5EF4-FFF2-40B4-BE49-F238E27FC236}">
              <a16:creationId xmlns:a16="http://schemas.microsoft.com/office/drawing/2014/main" id="{EDAC0007-20E1-4123-8809-07F00F114B89}"/>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1" name="正方形/長方形 240">
          <a:extLst>
            <a:ext uri="{FF2B5EF4-FFF2-40B4-BE49-F238E27FC236}">
              <a16:creationId xmlns:a16="http://schemas.microsoft.com/office/drawing/2014/main" id="{59A04FCC-F056-409F-BEBC-38EC052363E6}"/>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2" name="正方形/長方形 241">
          <a:extLst>
            <a:ext uri="{FF2B5EF4-FFF2-40B4-BE49-F238E27FC236}">
              <a16:creationId xmlns:a16="http://schemas.microsoft.com/office/drawing/2014/main" id="{B3C1783B-C750-461E-A94F-4DACDE4CF531}"/>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3" name="正方形/長方形 242">
          <a:extLst>
            <a:ext uri="{FF2B5EF4-FFF2-40B4-BE49-F238E27FC236}">
              <a16:creationId xmlns:a16="http://schemas.microsoft.com/office/drawing/2014/main" id="{99D8CABB-A356-4A72-8431-E13B836C32A2}"/>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4" name="正方形/長方形 243">
          <a:extLst>
            <a:ext uri="{FF2B5EF4-FFF2-40B4-BE49-F238E27FC236}">
              <a16:creationId xmlns:a16="http://schemas.microsoft.com/office/drawing/2014/main" id="{5D30E140-CCBC-44AF-81E1-D983F1B9D81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5" name="テキスト ボックス 244">
          <a:extLst>
            <a:ext uri="{FF2B5EF4-FFF2-40B4-BE49-F238E27FC236}">
              <a16:creationId xmlns:a16="http://schemas.microsoft.com/office/drawing/2014/main" id="{EB80EA34-A69A-4D5B-9C67-8C715401AEF1}"/>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6" name="直線コネクタ 245">
          <a:extLst>
            <a:ext uri="{FF2B5EF4-FFF2-40B4-BE49-F238E27FC236}">
              <a16:creationId xmlns:a16="http://schemas.microsoft.com/office/drawing/2014/main" id="{643E3BDA-A290-45CC-9D53-2F3594149BC4}"/>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47" name="テキスト ボックス 246">
          <a:extLst>
            <a:ext uri="{FF2B5EF4-FFF2-40B4-BE49-F238E27FC236}">
              <a16:creationId xmlns:a16="http://schemas.microsoft.com/office/drawing/2014/main" id="{914CCEA5-84DE-4053-A447-02F2E367F83B}"/>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48" name="直線コネクタ 247">
          <a:extLst>
            <a:ext uri="{FF2B5EF4-FFF2-40B4-BE49-F238E27FC236}">
              <a16:creationId xmlns:a16="http://schemas.microsoft.com/office/drawing/2014/main" id="{327F9FBD-0FB2-424D-8789-25451AE6ED9E}"/>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49" name="テキスト ボックス 248">
          <a:extLst>
            <a:ext uri="{FF2B5EF4-FFF2-40B4-BE49-F238E27FC236}">
              <a16:creationId xmlns:a16="http://schemas.microsoft.com/office/drawing/2014/main" id="{847479A4-FE82-413A-99BF-849A6B15B76E}"/>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0" name="直線コネクタ 249">
          <a:extLst>
            <a:ext uri="{FF2B5EF4-FFF2-40B4-BE49-F238E27FC236}">
              <a16:creationId xmlns:a16="http://schemas.microsoft.com/office/drawing/2014/main" id="{13B01A57-D3DD-4304-B9B8-B72DB3C33433}"/>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1" name="テキスト ボックス 250">
          <a:extLst>
            <a:ext uri="{FF2B5EF4-FFF2-40B4-BE49-F238E27FC236}">
              <a16:creationId xmlns:a16="http://schemas.microsoft.com/office/drawing/2014/main" id="{B910D030-EADA-4345-AEDC-A3C8005C33F6}"/>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2" name="直線コネクタ 251">
          <a:extLst>
            <a:ext uri="{FF2B5EF4-FFF2-40B4-BE49-F238E27FC236}">
              <a16:creationId xmlns:a16="http://schemas.microsoft.com/office/drawing/2014/main" id="{2D594B01-7A89-4FD7-B6E1-9B4038717F56}"/>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3" name="テキスト ボックス 252">
          <a:extLst>
            <a:ext uri="{FF2B5EF4-FFF2-40B4-BE49-F238E27FC236}">
              <a16:creationId xmlns:a16="http://schemas.microsoft.com/office/drawing/2014/main" id="{F7AE5751-9C83-411A-A4DC-B9F706E3609C}"/>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4" name="直線コネクタ 253">
          <a:extLst>
            <a:ext uri="{FF2B5EF4-FFF2-40B4-BE49-F238E27FC236}">
              <a16:creationId xmlns:a16="http://schemas.microsoft.com/office/drawing/2014/main" id="{FD41CC80-294E-4930-9FA8-0E8D968B289B}"/>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5" name="テキスト ボックス 254">
          <a:extLst>
            <a:ext uri="{FF2B5EF4-FFF2-40B4-BE49-F238E27FC236}">
              <a16:creationId xmlns:a16="http://schemas.microsoft.com/office/drawing/2014/main" id="{8BE0C26F-93B0-46DA-A55B-AFDA2B4C1AC1}"/>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56" name="直線コネクタ 255">
          <a:extLst>
            <a:ext uri="{FF2B5EF4-FFF2-40B4-BE49-F238E27FC236}">
              <a16:creationId xmlns:a16="http://schemas.microsoft.com/office/drawing/2014/main" id="{980C5C2A-776A-4277-B8D2-6AF346858DFA}"/>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57" name="テキスト ボックス 256">
          <a:extLst>
            <a:ext uri="{FF2B5EF4-FFF2-40B4-BE49-F238E27FC236}">
              <a16:creationId xmlns:a16="http://schemas.microsoft.com/office/drawing/2014/main" id="{C454EC35-FDE0-4CDA-B0C2-1E60E50A640D}"/>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58" name="直線コネクタ 257">
          <a:extLst>
            <a:ext uri="{FF2B5EF4-FFF2-40B4-BE49-F238E27FC236}">
              <a16:creationId xmlns:a16="http://schemas.microsoft.com/office/drawing/2014/main" id="{6A1DBC15-C8A8-4E81-AF03-051C7B4700A1}"/>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59" name="テキスト ボックス 258">
          <a:extLst>
            <a:ext uri="{FF2B5EF4-FFF2-40B4-BE49-F238E27FC236}">
              <a16:creationId xmlns:a16="http://schemas.microsoft.com/office/drawing/2014/main" id="{EA9B1C77-9338-4A3E-88D1-1CEB7C086428}"/>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0" name="直線コネクタ 259">
          <a:extLst>
            <a:ext uri="{FF2B5EF4-FFF2-40B4-BE49-F238E27FC236}">
              <a16:creationId xmlns:a16="http://schemas.microsoft.com/office/drawing/2014/main" id="{C2C1CB0A-D5C7-4CF9-8F9E-B23ED4327F88}"/>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61" name="【福祉施設】&#10;有形固定資産減価償却率グラフ枠">
          <a:extLst>
            <a:ext uri="{FF2B5EF4-FFF2-40B4-BE49-F238E27FC236}">
              <a16:creationId xmlns:a16="http://schemas.microsoft.com/office/drawing/2014/main" id="{87B6D23E-D294-4AB4-A606-46EE64C9CABC}"/>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142602</xdr:rowOff>
    </xdr:from>
    <xdr:to>
      <xdr:col>24</xdr:col>
      <xdr:colOff>62865</xdr:colOff>
      <xdr:row>86</xdr:row>
      <xdr:rowOff>168729</xdr:rowOff>
    </xdr:to>
    <xdr:cxnSp macro="">
      <xdr:nvCxnSpPr>
        <xdr:cNvPr id="262" name="直線コネクタ 261">
          <a:extLst>
            <a:ext uri="{FF2B5EF4-FFF2-40B4-BE49-F238E27FC236}">
              <a16:creationId xmlns:a16="http://schemas.microsoft.com/office/drawing/2014/main" id="{8247CEB8-50D9-45F3-87CF-03D61A286EE0}"/>
            </a:ext>
          </a:extLst>
        </xdr:cNvPr>
        <xdr:cNvCxnSpPr/>
      </xdr:nvCxnSpPr>
      <xdr:spPr>
        <a:xfrm flipV="1">
          <a:off x="4634865" y="13344252"/>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63" name="【福祉施設】&#10;有形固定資産減価償却率最小値テキスト">
          <a:extLst>
            <a:ext uri="{FF2B5EF4-FFF2-40B4-BE49-F238E27FC236}">
              <a16:creationId xmlns:a16="http://schemas.microsoft.com/office/drawing/2014/main" id="{EF8DB7F2-B010-4E2D-A27E-D757EACB1338}"/>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64" name="直線コネクタ 263">
          <a:extLst>
            <a:ext uri="{FF2B5EF4-FFF2-40B4-BE49-F238E27FC236}">
              <a16:creationId xmlns:a16="http://schemas.microsoft.com/office/drawing/2014/main" id="{E0150329-047E-4692-916A-5BD0337263B1}"/>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89279</xdr:rowOff>
    </xdr:from>
    <xdr:ext cx="340478" cy="259045"/>
    <xdr:sp macro="" textlink="">
      <xdr:nvSpPr>
        <xdr:cNvPr id="265" name="【福祉施設】&#10;有形固定資産減価償却率最大値テキスト">
          <a:extLst>
            <a:ext uri="{FF2B5EF4-FFF2-40B4-BE49-F238E27FC236}">
              <a16:creationId xmlns:a16="http://schemas.microsoft.com/office/drawing/2014/main" id="{07A6E17E-019B-4CDF-9648-74F32CA886D4}"/>
            </a:ext>
          </a:extLst>
        </xdr:cNvPr>
        <xdr:cNvSpPr txBox="1"/>
      </xdr:nvSpPr>
      <xdr:spPr>
        <a:xfrm>
          <a:off x="4673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142602</xdr:rowOff>
    </xdr:from>
    <xdr:to>
      <xdr:col>24</xdr:col>
      <xdr:colOff>152400</xdr:colOff>
      <xdr:row>77</xdr:row>
      <xdr:rowOff>142602</xdr:rowOff>
    </xdr:to>
    <xdr:cxnSp macro="">
      <xdr:nvCxnSpPr>
        <xdr:cNvPr id="266" name="直線コネクタ 265">
          <a:extLst>
            <a:ext uri="{FF2B5EF4-FFF2-40B4-BE49-F238E27FC236}">
              <a16:creationId xmlns:a16="http://schemas.microsoft.com/office/drawing/2014/main" id="{A25EF784-7376-45A2-ADD9-54B29B817C2F}"/>
            </a:ext>
          </a:extLst>
        </xdr:cNvPr>
        <xdr:cNvCxnSpPr/>
      </xdr:nvCxnSpPr>
      <xdr:spPr>
        <a:xfrm>
          <a:off x="4546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13079</xdr:rowOff>
    </xdr:from>
    <xdr:ext cx="405111" cy="259045"/>
    <xdr:sp macro="" textlink="">
      <xdr:nvSpPr>
        <xdr:cNvPr id="267" name="【福祉施設】&#10;有形固定資産減価償却率平均値テキスト">
          <a:extLst>
            <a:ext uri="{FF2B5EF4-FFF2-40B4-BE49-F238E27FC236}">
              <a16:creationId xmlns:a16="http://schemas.microsoft.com/office/drawing/2014/main" id="{AD5F8881-45D2-4ED4-89E2-E06CCC365242}"/>
            </a:ext>
          </a:extLst>
        </xdr:cNvPr>
        <xdr:cNvSpPr txBox="1"/>
      </xdr:nvSpPr>
      <xdr:spPr>
        <a:xfrm>
          <a:off x="4673600" y="140719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34652</xdr:rowOff>
    </xdr:from>
    <xdr:to>
      <xdr:col>24</xdr:col>
      <xdr:colOff>114300</xdr:colOff>
      <xdr:row>82</xdr:row>
      <xdr:rowOff>136252</xdr:rowOff>
    </xdr:to>
    <xdr:sp macro="" textlink="">
      <xdr:nvSpPr>
        <xdr:cNvPr id="268" name="フローチャート: 判断 267">
          <a:extLst>
            <a:ext uri="{FF2B5EF4-FFF2-40B4-BE49-F238E27FC236}">
              <a16:creationId xmlns:a16="http://schemas.microsoft.com/office/drawing/2014/main" id="{8DDFD5BA-B1FE-49AF-A055-6EACE8DB11FE}"/>
            </a:ext>
          </a:extLst>
        </xdr:cNvPr>
        <xdr:cNvSpPr/>
      </xdr:nvSpPr>
      <xdr:spPr>
        <a:xfrm>
          <a:off x="4584700" y="140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24856</xdr:rowOff>
    </xdr:from>
    <xdr:to>
      <xdr:col>20</xdr:col>
      <xdr:colOff>38100</xdr:colOff>
      <xdr:row>82</xdr:row>
      <xdr:rowOff>126456</xdr:rowOff>
    </xdr:to>
    <xdr:sp macro="" textlink="">
      <xdr:nvSpPr>
        <xdr:cNvPr id="269" name="フローチャート: 判断 268">
          <a:extLst>
            <a:ext uri="{FF2B5EF4-FFF2-40B4-BE49-F238E27FC236}">
              <a16:creationId xmlns:a16="http://schemas.microsoft.com/office/drawing/2014/main" id="{7042A0E8-98C2-4894-908F-8B311A5246A3}"/>
            </a:ext>
          </a:extLst>
        </xdr:cNvPr>
        <xdr:cNvSpPr/>
      </xdr:nvSpPr>
      <xdr:spPr>
        <a:xfrm>
          <a:off x="3746500" y="1408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150586</xdr:rowOff>
    </xdr:from>
    <xdr:to>
      <xdr:col>15</xdr:col>
      <xdr:colOff>101600</xdr:colOff>
      <xdr:row>82</xdr:row>
      <xdr:rowOff>80736</xdr:rowOff>
    </xdr:to>
    <xdr:sp macro="" textlink="">
      <xdr:nvSpPr>
        <xdr:cNvPr id="270" name="フローチャート: 判断 269">
          <a:extLst>
            <a:ext uri="{FF2B5EF4-FFF2-40B4-BE49-F238E27FC236}">
              <a16:creationId xmlns:a16="http://schemas.microsoft.com/office/drawing/2014/main" id="{9FF02EF7-6163-42B3-9DE9-281DFDB197E0}"/>
            </a:ext>
          </a:extLst>
        </xdr:cNvPr>
        <xdr:cNvSpPr/>
      </xdr:nvSpPr>
      <xdr:spPr>
        <a:xfrm>
          <a:off x="2857500" y="140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103232</xdr:rowOff>
    </xdr:from>
    <xdr:to>
      <xdr:col>10</xdr:col>
      <xdr:colOff>165100</xdr:colOff>
      <xdr:row>82</xdr:row>
      <xdr:rowOff>33382</xdr:rowOff>
    </xdr:to>
    <xdr:sp macro="" textlink="">
      <xdr:nvSpPr>
        <xdr:cNvPr id="271" name="フローチャート: 判断 270">
          <a:extLst>
            <a:ext uri="{FF2B5EF4-FFF2-40B4-BE49-F238E27FC236}">
              <a16:creationId xmlns:a16="http://schemas.microsoft.com/office/drawing/2014/main" id="{1635E54C-F564-4EDE-8ADA-4D237EEDF2BE}"/>
            </a:ext>
          </a:extLst>
        </xdr:cNvPr>
        <xdr:cNvSpPr/>
      </xdr:nvSpPr>
      <xdr:spPr>
        <a:xfrm>
          <a:off x="1968500" y="1399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82006</xdr:rowOff>
    </xdr:from>
    <xdr:to>
      <xdr:col>6</xdr:col>
      <xdr:colOff>38100</xdr:colOff>
      <xdr:row>82</xdr:row>
      <xdr:rowOff>12156</xdr:rowOff>
    </xdr:to>
    <xdr:sp macro="" textlink="">
      <xdr:nvSpPr>
        <xdr:cNvPr id="272" name="フローチャート: 判断 271">
          <a:extLst>
            <a:ext uri="{FF2B5EF4-FFF2-40B4-BE49-F238E27FC236}">
              <a16:creationId xmlns:a16="http://schemas.microsoft.com/office/drawing/2014/main" id="{4B5C009C-5F82-4ED7-922A-280ED015A880}"/>
            </a:ext>
          </a:extLst>
        </xdr:cNvPr>
        <xdr:cNvSpPr/>
      </xdr:nvSpPr>
      <xdr:spPr>
        <a:xfrm>
          <a:off x="1079500" y="139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3" name="テキスト ボックス 272">
          <a:extLst>
            <a:ext uri="{FF2B5EF4-FFF2-40B4-BE49-F238E27FC236}">
              <a16:creationId xmlns:a16="http://schemas.microsoft.com/office/drawing/2014/main" id="{DC289DE2-DE5F-437D-82F9-EFE71B2A537C}"/>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4" name="テキスト ボックス 273">
          <a:extLst>
            <a:ext uri="{FF2B5EF4-FFF2-40B4-BE49-F238E27FC236}">
              <a16:creationId xmlns:a16="http://schemas.microsoft.com/office/drawing/2014/main" id="{1FF99AD4-2792-45C2-9DB5-757DA59701FC}"/>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id="{E4FA7D6E-9EB2-4919-A283-8B95172D21FD}"/>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F0B67AE5-31CE-450D-B15F-306D404E712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1BFC38C9-B67F-4A55-8E3D-C1ABDCB0EB0D}"/>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33020</xdr:rowOff>
    </xdr:from>
    <xdr:to>
      <xdr:col>20</xdr:col>
      <xdr:colOff>38100</xdr:colOff>
      <xdr:row>81</xdr:row>
      <xdr:rowOff>134620</xdr:rowOff>
    </xdr:to>
    <xdr:sp macro="" textlink="">
      <xdr:nvSpPr>
        <xdr:cNvPr id="278" name="楕円 277">
          <a:extLst>
            <a:ext uri="{FF2B5EF4-FFF2-40B4-BE49-F238E27FC236}">
              <a16:creationId xmlns:a16="http://schemas.microsoft.com/office/drawing/2014/main" id="{D6C868C4-19D2-4BC7-90E8-4E9CEE85C95B}"/>
            </a:ext>
          </a:extLst>
        </xdr:cNvPr>
        <xdr:cNvSpPr/>
      </xdr:nvSpPr>
      <xdr:spPr>
        <a:xfrm>
          <a:off x="3746500" y="1392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363</xdr:rowOff>
    </xdr:from>
    <xdr:to>
      <xdr:col>15</xdr:col>
      <xdr:colOff>101600</xdr:colOff>
      <xdr:row>81</xdr:row>
      <xdr:rowOff>101963</xdr:rowOff>
    </xdr:to>
    <xdr:sp macro="" textlink="">
      <xdr:nvSpPr>
        <xdr:cNvPr id="279" name="楕円 278">
          <a:extLst>
            <a:ext uri="{FF2B5EF4-FFF2-40B4-BE49-F238E27FC236}">
              <a16:creationId xmlns:a16="http://schemas.microsoft.com/office/drawing/2014/main" id="{DC107E63-07F6-4E3F-88B6-01A2AEE2C635}"/>
            </a:ext>
          </a:extLst>
        </xdr:cNvPr>
        <xdr:cNvSpPr/>
      </xdr:nvSpPr>
      <xdr:spPr>
        <a:xfrm>
          <a:off x="2857500" y="1388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51163</xdr:rowOff>
    </xdr:from>
    <xdr:to>
      <xdr:col>19</xdr:col>
      <xdr:colOff>177800</xdr:colOff>
      <xdr:row>81</xdr:row>
      <xdr:rowOff>83820</xdr:rowOff>
    </xdr:to>
    <xdr:cxnSp macro="">
      <xdr:nvCxnSpPr>
        <xdr:cNvPr id="280" name="直線コネクタ 279">
          <a:extLst>
            <a:ext uri="{FF2B5EF4-FFF2-40B4-BE49-F238E27FC236}">
              <a16:creationId xmlns:a16="http://schemas.microsoft.com/office/drawing/2014/main" id="{59EC9D7D-427F-480A-BB7E-6A3D0D9E8878}"/>
            </a:ext>
          </a:extLst>
        </xdr:cNvPr>
        <xdr:cNvCxnSpPr/>
      </xdr:nvCxnSpPr>
      <xdr:spPr>
        <a:xfrm>
          <a:off x="2908300" y="1393861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139156</xdr:rowOff>
    </xdr:from>
    <xdr:to>
      <xdr:col>10</xdr:col>
      <xdr:colOff>165100</xdr:colOff>
      <xdr:row>81</xdr:row>
      <xdr:rowOff>69306</xdr:rowOff>
    </xdr:to>
    <xdr:sp macro="" textlink="">
      <xdr:nvSpPr>
        <xdr:cNvPr id="281" name="楕円 280">
          <a:extLst>
            <a:ext uri="{FF2B5EF4-FFF2-40B4-BE49-F238E27FC236}">
              <a16:creationId xmlns:a16="http://schemas.microsoft.com/office/drawing/2014/main" id="{3E23B31C-C7FC-4FF8-A6EC-12387660D6B7}"/>
            </a:ext>
          </a:extLst>
        </xdr:cNvPr>
        <xdr:cNvSpPr/>
      </xdr:nvSpPr>
      <xdr:spPr>
        <a:xfrm>
          <a:off x="1968500" y="1385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18506</xdr:rowOff>
    </xdr:from>
    <xdr:to>
      <xdr:col>15</xdr:col>
      <xdr:colOff>50800</xdr:colOff>
      <xdr:row>81</xdr:row>
      <xdr:rowOff>51163</xdr:rowOff>
    </xdr:to>
    <xdr:cxnSp macro="">
      <xdr:nvCxnSpPr>
        <xdr:cNvPr id="282" name="直線コネクタ 281">
          <a:extLst>
            <a:ext uri="{FF2B5EF4-FFF2-40B4-BE49-F238E27FC236}">
              <a16:creationId xmlns:a16="http://schemas.microsoft.com/office/drawing/2014/main" id="{55801520-BD61-4F78-8B56-0B4633C354EE}"/>
            </a:ext>
          </a:extLst>
        </xdr:cNvPr>
        <xdr:cNvCxnSpPr/>
      </xdr:nvCxnSpPr>
      <xdr:spPr>
        <a:xfrm>
          <a:off x="2019300" y="1390595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106499</xdr:rowOff>
    </xdr:from>
    <xdr:to>
      <xdr:col>6</xdr:col>
      <xdr:colOff>38100</xdr:colOff>
      <xdr:row>81</xdr:row>
      <xdr:rowOff>36649</xdr:rowOff>
    </xdr:to>
    <xdr:sp macro="" textlink="">
      <xdr:nvSpPr>
        <xdr:cNvPr id="283" name="楕円 282">
          <a:extLst>
            <a:ext uri="{FF2B5EF4-FFF2-40B4-BE49-F238E27FC236}">
              <a16:creationId xmlns:a16="http://schemas.microsoft.com/office/drawing/2014/main" id="{421E5940-5D2C-4F7B-9404-22C3EA63955D}"/>
            </a:ext>
          </a:extLst>
        </xdr:cNvPr>
        <xdr:cNvSpPr/>
      </xdr:nvSpPr>
      <xdr:spPr>
        <a:xfrm>
          <a:off x="1079500" y="1382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157299</xdr:rowOff>
    </xdr:from>
    <xdr:to>
      <xdr:col>10</xdr:col>
      <xdr:colOff>114300</xdr:colOff>
      <xdr:row>81</xdr:row>
      <xdr:rowOff>18506</xdr:rowOff>
    </xdr:to>
    <xdr:cxnSp macro="">
      <xdr:nvCxnSpPr>
        <xdr:cNvPr id="284" name="直線コネクタ 283">
          <a:extLst>
            <a:ext uri="{FF2B5EF4-FFF2-40B4-BE49-F238E27FC236}">
              <a16:creationId xmlns:a16="http://schemas.microsoft.com/office/drawing/2014/main" id="{280B7EF7-681B-4830-AC35-BCCBC9CC2DE4}"/>
            </a:ext>
          </a:extLst>
        </xdr:cNvPr>
        <xdr:cNvCxnSpPr/>
      </xdr:nvCxnSpPr>
      <xdr:spPr>
        <a:xfrm>
          <a:off x="1130300" y="1387329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117583</xdr:rowOff>
    </xdr:from>
    <xdr:ext cx="405111" cy="259045"/>
    <xdr:sp macro="" textlink="">
      <xdr:nvSpPr>
        <xdr:cNvPr id="285" name="n_1aveValue【福祉施設】&#10;有形固定資産減価償却率">
          <a:extLst>
            <a:ext uri="{FF2B5EF4-FFF2-40B4-BE49-F238E27FC236}">
              <a16:creationId xmlns:a16="http://schemas.microsoft.com/office/drawing/2014/main" id="{BE06635E-7376-4E5F-8D41-14882D72416B}"/>
            </a:ext>
          </a:extLst>
        </xdr:cNvPr>
        <xdr:cNvSpPr txBox="1"/>
      </xdr:nvSpPr>
      <xdr:spPr>
        <a:xfrm>
          <a:off x="3582044" y="1417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71863</xdr:rowOff>
    </xdr:from>
    <xdr:ext cx="405111" cy="259045"/>
    <xdr:sp macro="" textlink="">
      <xdr:nvSpPr>
        <xdr:cNvPr id="286" name="n_2aveValue【福祉施設】&#10;有形固定資産減価償却率">
          <a:extLst>
            <a:ext uri="{FF2B5EF4-FFF2-40B4-BE49-F238E27FC236}">
              <a16:creationId xmlns:a16="http://schemas.microsoft.com/office/drawing/2014/main" id="{9283AF13-9FE5-436E-952D-27CF8675A6A1}"/>
            </a:ext>
          </a:extLst>
        </xdr:cNvPr>
        <xdr:cNvSpPr txBox="1"/>
      </xdr:nvSpPr>
      <xdr:spPr>
        <a:xfrm>
          <a:off x="2705744" y="14130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24509</xdr:rowOff>
    </xdr:from>
    <xdr:ext cx="405111" cy="259045"/>
    <xdr:sp macro="" textlink="">
      <xdr:nvSpPr>
        <xdr:cNvPr id="287" name="n_3aveValue【福祉施設】&#10;有形固定資産減価償却率">
          <a:extLst>
            <a:ext uri="{FF2B5EF4-FFF2-40B4-BE49-F238E27FC236}">
              <a16:creationId xmlns:a16="http://schemas.microsoft.com/office/drawing/2014/main" id="{EE7A91F1-CE2C-4996-AFDE-2C811BC4A155}"/>
            </a:ext>
          </a:extLst>
        </xdr:cNvPr>
        <xdr:cNvSpPr txBox="1"/>
      </xdr:nvSpPr>
      <xdr:spPr>
        <a:xfrm>
          <a:off x="1816744" y="14083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3283</xdr:rowOff>
    </xdr:from>
    <xdr:ext cx="405111" cy="259045"/>
    <xdr:sp macro="" textlink="">
      <xdr:nvSpPr>
        <xdr:cNvPr id="288" name="n_4aveValue【福祉施設】&#10;有形固定資産減価償却率">
          <a:extLst>
            <a:ext uri="{FF2B5EF4-FFF2-40B4-BE49-F238E27FC236}">
              <a16:creationId xmlns:a16="http://schemas.microsoft.com/office/drawing/2014/main" id="{72AFB922-E858-44C9-B026-F9ECDB1FBFD3}"/>
            </a:ext>
          </a:extLst>
        </xdr:cNvPr>
        <xdr:cNvSpPr txBox="1"/>
      </xdr:nvSpPr>
      <xdr:spPr>
        <a:xfrm>
          <a:off x="927744" y="14062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151147</xdr:rowOff>
    </xdr:from>
    <xdr:ext cx="405111" cy="259045"/>
    <xdr:sp macro="" textlink="">
      <xdr:nvSpPr>
        <xdr:cNvPr id="289" name="n_1mainValue【福祉施設】&#10;有形固定資産減価償却率">
          <a:extLst>
            <a:ext uri="{FF2B5EF4-FFF2-40B4-BE49-F238E27FC236}">
              <a16:creationId xmlns:a16="http://schemas.microsoft.com/office/drawing/2014/main" id="{C7FB9855-CB7C-4BF6-B188-C173CBD2EEA8}"/>
            </a:ext>
          </a:extLst>
        </xdr:cNvPr>
        <xdr:cNvSpPr txBox="1"/>
      </xdr:nvSpPr>
      <xdr:spPr>
        <a:xfrm>
          <a:off x="3582044" y="1369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118490</xdr:rowOff>
    </xdr:from>
    <xdr:ext cx="405111" cy="259045"/>
    <xdr:sp macro="" textlink="">
      <xdr:nvSpPr>
        <xdr:cNvPr id="290" name="n_2mainValue【福祉施設】&#10;有形固定資産減価償却率">
          <a:extLst>
            <a:ext uri="{FF2B5EF4-FFF2-40B4-BE49-F238E27FC236}">
              <a16:creationId xmlns:a16="http://schemas.microsoft.com/office/drawing/2014/main" id="{FC917952-2D20-491D-A992-7B4B56A5DE23}"/>
            </a:ext>
          </a:extLst>
        </xdr:cNvPr>
        <xdr:cNvSpPr txBox="1"/>
      </xdr:nvSpPr>
      <xdr:spPr>
        <a:xfrm>
          <a:off x="2705744" y="1366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85833</xdr:rowOff>
    </xdr:from>
    <xdr:ext cx="405111" cy="259045"/>
    <xdr:sp macro="" textlink="">
      <xdr:nvSpPr>
        <xdr:cNvPr id="291" name="n_3mainValue【福祉施設】&#10;有形固定資産減価償却率">
          <a:extLst>
            <a:ext uri="{FF2B5EF4-FFF2-40B4-BE49-F238E27FC236}">
              <a16:creationId xmlns:a16="http://schemas.microsoft.com/office/drawing/2014/main" id="{1F87D299-167D-4F7F-B0EC-5E8169A27138}"/>
            </a:ext>
          </a:extLst>
        </xdr:cNvPr>
        <xdr:cNvSpPr txBox="1"/>
      </xdr:nvSpPr>
      <xdr:spPr>
        <a:xfrm>
          <a:off x="1816744" y="1363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53176</xdr:rowOff>
    </xdr:from>
    <xdr:ext cx="405111" cy="259045"/>
    <xdr:sp macro="" textlink="">
      <xdr:nvSpPr>
        <xdr:cNvPr id="292" name="n_4mainValue【福祉施設】&#10;有形固定資産減価償却率">
          <a:extLst>
            <a:ext uri="{FF2B5EF4-FFF2-40B4-BE49-F238E27FC236}">
              <a16:creationId xmlns:a16="http://schemas.microsoft.com/office/drawing/2014/main" id="{B923586F-9010-4AEB-9CFF-C09445D05299}"/>
            </a:ext>
          </a:extLst>
        </xdr:cNvPr>
        <xdr:cNvSpPr txBox="1"/>
      </xdr:nvSpPr>
      <xdr:spPr>
        <a:xfrm>
          <a:off x="927744" y="13597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3" name="正方形/長方形 292">
          <a:extLst>
            <a:ext uri="{FF2B5EF4-FFF2-40B4-BE49-F238E27FC236}">
              <a16:creationId xmlns:a16="http://schemas.microsoft.com/office/drawing/2014/main" id="{DC47FE50-10C0-43CD-A5BB-CB95A78C410E}"/>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4" name="正方形/長方形 293">
          <a:extLst>
            <a:ext uri="{FF2B5EF4-FFF2-40B4-BE49-F238E27FC236}">
              <a16:creationId xmlns:a16="http://schemas.microsoft.com/office/drawing/2014/main" id="{F281B30F-BDDD-46B5-8A08-99C8CBBC7FE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5" name="正方形/長方形 294">
          <a:extLst>
            <a:ext uri="{FF2B5EF4-FFF2-40B4-BE49-F238E27FC236}">
              <a16:creationId xmlns:a16="http://schemas.microsoft.com/office/drawing/2014/main" id="{C9BB5808-67A1-46CF-9254-DCD043D6E6A5}"/>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6" name="正方形/長方形 295">
          <a:extLst>
            <a:ext uri="{FF2B5EF4-FFF2-40B4-BE49-F238E27FC236}">
              <a16:creationId xmlns:a16="http://schemas.microsoft.com/office/drawing/2014/main" id="{D7D58322-F080-4CD4-A4F8-D5D151698F13}"/>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7" name="正方形/長方形 296">
          <a:extLst>
            <a:ext uri="{FF2B5EF4-FFF2-40B4-BE49-F238E27FC236}">
              <a16:creationId xmlns:a16="http://schemas.microsoft.com/office/drawing/2014/main" id="{A6E06EF7-6E3A-47BE-997D-032B09F397D2}"/>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8" name="正方形/長方形 297">
          <a:extLst>
            <a:ext uri="{FF2B5EF4-FFF2-40B4-BE49-F238E27FC236}">
              <a16:creationId xmlns:a16="http://schemas.microsoft.com/office/drawing/2014/main" id="{BCE8954F-8FF5-464A-922B-A2729742FAEA}"/>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9" name="正方形/長方形 298">
          <a:extLst>
            <a:ext uri="{FF2B5EF4-FFF2-40B4-BE49-F238E27FC236}">
              <a16:creationId xmlns:a16="http://schemas.microsoft.com/office/drawing/2014/main" id="{A8DBEA93-BF79-427B-8175-32EE55B1AE34}"/>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0" name="正方形/長方形 299">
          <a:extLst>
            <a:ext uri="{FF2B5EF4-FFF2-40B4-BE49-F238E27FC236}">
              <a16:creationId xmlns:a16="http://schemas.microsoft.com/office/drawing/2014/main" id="{902D8624-F404-483D-AE98-4E2EEDFE16DC}"/>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1" name="テキスト ボックス 300">
          <a:extLst>
            <a:ext uri="{FF2B5EF4-FFF2-40B4-BE49-F238E27FC236}">
              <a16:creationId xmlns:a16="http://schemas.microsoft.com/office/drawing/2014/main" id="{13F1695C-BA3E-43A5-AF2A-9701983A290E}"/>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2" name="直線コネクタ 301">
          <a:extLst>
            <a:ext uri="{FF2B5EF4-FFF2-40B4-BE49-F238E27FC236}">
              <a16:creationId xmlns:a16="http://schemas.microsoft.com/office/drawing/2014/main" id="{15C01202-0F4F-4BD8-9066-B55950BB6E84}"/>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3" name="直線コネクタ 302">
          <a:extLst>
            <a:ext uri="{FF2B5EF4-FFF2-40B4-BE49-F238E27FC236}">
              <a16:creationId xmlns:a16="http://schemas.microsoft.com/office/drawing/2014/main" id="{19CD0B56-52ED-467A-9AFB-074220DA9BB3}"/>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4" name="テキスト ボックス 303">
          <a:extLst>
            <a:ext uri="{FF2B5EF4-FFF2-40B4-BE49-F238E27FC236}">
              <a16:creationId xmlns:a16="http://schemas.microsoft.com/office/drawing/2014/main" id="{F6403E62-637A-4707-BA42-354EFE1418FA}"/>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5" name="直線コネクタ 304">
          <a:extLst>
            <a:ext uri="{FF2B5EF4-FFF2-40B4-BE49-F238E27FC236}">
              <a16:creationId xmlns:a16="http://schemas.microsoft.com/office/drawing/2014/main" id="{AD69DC35-0697-4EDC-BD70-E1F1EFE1AAB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6" name="テキスト ボックス 305">
          <a:extLst>
            <a:ext uri="{FF2B5EF4-FFF2-40B4-BE49-F238E27FC236}">
              <a16:creationId xmlns:a16="http://schemas.microsoft.com/office/drawing/2014/main" id="{63710B7D-534D-4D21-A23D-5F8C84E8107A}"/>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7" name="直線コネクタ 306">
          <a:extLst>
            <a:ext uri="{FF2B5EF4-FFF2-40B4-BE49-F238E27FC236}">
              <a16:creationId xmlns:a16="http://schemas.microsoft.com/office/drawing/2014/main" id="{18092CC2-F43A-4B02-B202-6AC4E7B4AF21}"/>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08" name="テキスト ボックス 307">
          <a:extLst>
            <a:ext uri="{FF2B5EF4-FFF2-40B4-BE49-F238E27FC236}">
              <a16:creationId xmlns:a16="http://schemas.microsoft.com/office/drawing/2014/main" id="{975CC83F-AC5A-40F6-8578-A4944E0FD706}"/>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09" name="直線コネクタ 308">
          <a:extLst>
            <a:ext uri="{FF2B5EF4-FFF2-40B4-BE49-F238E27FC236}">
              <a16:creationId xmlns:a16="http://schemas.microsoft.com/office/drawing/2014/main" id="{BE71052C-3663-473A-99BF-D21AEAB54BE2}"/>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0" name="テキスト ボックス 309">
          <a:extLst>
            <a:ext uri="{FF2B5EF4-FFF2-40B4-BE49-F238E27FC236}">
              <a16:creationId xmlns:a16="http://schemas.microsoft.com/office/drawing/2014/main" id="{D0BBED23-FAA4-4859-89ED-0B06A1F1D253}"/>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1" name="直線コネクタ 310">
          <a:extLst>
            <a:ext uri="{FF2B5EF4-FFF2-40B4-BE49-F238E27FC236}">
              <a16:creationId xmlns:a16="http://schemas.microsoft.com/office/drawing/2014/main" id="{7E7D7750-0AF0-4003-8BD3-DED936FEBF52}"/>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2" name="テキスト ボックス 311">
          <a:extLst>
            <a:ext uri="{FF2B5EF4-FFF2-40B4-BE49-F238E27FC236}">
              <a16:creationId xmlns:a16="http://schemas.microsoft.com/office/drawing/2014/main" id="{25086FCC-6D24-48CA-8152-2C47A0C31345}"/>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3" name="直線コネクタ 312">
          <a:extLst>
            <a:ext uri="{FF2B5EF4-FFF2-40B4-BE49-F238E27FC236}">
              <a16:creationId xmlns:a16="http://schemas.microsoft.com/office/drawing/2014/main" id="{DBF2E1DE-EFA3-4904-826F-C187F8E91A51}"/>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14" name="テキスト ボックス 313">
          <a:extLst>
            <a:ext uri="{FF2B5EF4-FFF2-40B4-BE49-F238E27FC236}">
              <a16:creationId xmlns:a16="http://schemas.microsoft.com/office/drawing/2014/main" id="{70634A8C-0C02-4DF0-B733-E7378BB6776D}"/>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5" name="直線コネクタ 314">
          <a:extLst>
            <a:ext uri="{FF2B5EF4-FFF2-40B4-BE49-F238E27FC236}">
              <a16:creationId xmlns:a16="http://schemas.microsoft.com/office/drawing/2014/main" id="{B0DB23CA-485C-40D3-A6FE-3757BA108D5A}"/>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6" name="テキスト ボックス 315">
          <a:extLst>
            <a:ext uri="{FF2B5EF4-FFF2-40B4-BE49-F238E27FC236}">
              <a16:creationId xmlns:a16="http://schemas.microsoft.com/office/drawing/2014/main" id="{19C4DAD8-4640-4974-8E42-E26D392D7AE5}"/>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7" name="【福祉施設】&#10;一人当たり面積グラフ枠">
          <a:extLst>
            <a:ext uri="{FF2B5EF4-FFF2-40B4-BE49-F238E27FC236}">
              <a16:creationId xmlns:a16="http://schemas.microsoft.com/office/drawing/2014/main" id="{10D400C3-D5D7-40D0-A4D9-F32B16A3097C}"/>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11322</xdr:rowOff>
    </xdr:from>
    <xdr:to>
      <xdr:col>54</xdr:col>
      <xdr:colOff>189865</xdr:colOff>
      <xdr:row>86</xdr:row>
      <xdr:rowOff>158931</xdr:rowOff>
    </xdr:to>
    <xdr:cxnSp macro="">
      <xdr:nvCxnSpPr>
        <xdr:cNvPr id="318" name="直線コネクタ 317">
          <a:extLst>
            <a:ext uri="{FF2B5EF4-FFF2-40B4-BE49-F238E27FC236}">
              <a16:creationId xmlns:a16="http://schemas.microsoft.com/office/drawing/2014/main" id="{71ED9706-DD98-4761-A794-95109D64DA11}"/>
            </a:ext>
          </a:extLst>
        </xdr:cNvPr>
        <xdr:cNvCxnSpPr/>
      </xdr:nvCxnSpPr>
      <xdr:spPr>
        <a:xfrm flipV="1">
          <a:off x="10476865" y="13384422"/>
          <a:ext cx="0" cy="1519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319" name="【福祉施設】&#10;一人当たり面積最小値テキスト">
          <a:extLst>
            <a:ext uri="{FF2B5EF4-FFF2-40B4-BE49-F238E27FC236}">
              <a16:creationId xmlns:a16="http://schemas.microsoft.com/office/drawing/2014/main" id="{2C68934F-0875-4BA5-B87A-BFA6D756DF65}"/>
            </a:ext>
          </a:extLst>
        </xdr:cNvPr>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320" name="直線コネクタ 319">
          <a:extLst>
            <a:ext uri="{FF2B5EF4-FFF2-40B4-BE49-F238E27FC236}">
              <a16:creationId xmlns:a16="http://schemas.microsoft.com/office/drawing/2014/main" id="{D1B715EC-9E89-4D3F-9A16-9BB1CF46C9F9}"/>
            </a:ext>
          </a:extLst>
        </xdr:cNvPr>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129449</xdr:rowOff>
    </xdr:from>
    <xdr:ext cx="469744" cy="259045"/>
    <xdr:sp macro="" textlink="">
      <xdr:nvSpPr>
        <xdr:cNvPr id="321" name="【福祉施設】&#10;一人当たり面積最大値テキスト">
          <a:extLst>
            <a:ext uri="{FF2B5EF4-FFF2-40B4-BE49-F238E27FC236}">
              <a16:creationId xmlns:a16="http://schemas.microsoft.com/office/drawing/2014/main" id="{CE6EBF98-F99C-4578-8779-BEC4A0578EB1}"/>
            </a:ext>
          </a:extLst>
        </xdr:cNvPr>
        <xdr:cNvSpPr txBox="1"/>
      </xdr:nvSpPr>
      <xdr:spPr>
        <a:xfrm>
          <a:off x="10515600" y="13159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11322</xdr:rowOff>
    </xdr:from>
    <xdr:to>
      <xdr:col>55</xdr:col>
      <xdr:colOff>88900</xdr:colOff>
      <xdr:row>78</xdr:row>
      <xdr:rowOff>11322</xdr:rowOff>
    </xdr:to>
    <xdr:cxnSp macro="">
      <xdr:nvCxnSpPr>
        <xdr:cNvPr id="322" name="直線コネクタ 321">
          <a:extLst>
            <a:ext uri="{FF2B5EF4-FFF2-40B4-BE49-F238E27FC236}">
              <a16:creationId xmlns:a16="http://schemas.microsoft.com/office/drawing/2014/main" id="{686FEBFF-EB20-4FB3-88FF-58CB33224333}"/>
            </a:ext>
          </a:extLst>
        </xdr:cNvPr>
        <xdr:cNvCxnSpPr/>
      </xdr:nvCxnSpPr>
      <xdr:spPr>
        <a:xfrm>
          <a:off x="10388600" y="13384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11447</xdr:rowOff>
    </xdr:from>
    <xdr:ext cx="469744" cy="259045"/>
    <xdr:sp macro="" textlink="">
      <xdr:nvSpPr>
        <xdr:cNvPr id="323" name="【福祉施設】&#10;一人当たり面積平均値テキスト">
          <a:extLst>
            <a:ext uri="{FF2B5EF4-FFF2-40B4-BE49-F238E27FC236}">
              <a16:creationId xmlns:a16="http://schemas.microsoft.com/office/drawing/2014/main" id="{89305551-696C-4992-AB0E-C8E975A823A0}"/>
            </a:ext>
          </a:extLst>
        </xdr:cNvPr>
        <xdr:cNvSpPr txBox="1"/>
      </xdr:nvSpPr>
      <xdr:spPr>
        <a:xfrm>
          <a:off x="10515600" y="14584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33020</xdr:rowOff>
    </xdr:from>
    <xdr:to>
      <xdr:col>55</xdr:col>
      <xdr:colOff>50800</xdr:colOff>
      <xdr:row>85</xdr:row>
      <xdr:rowOff>134620</xdr:rowOff>
    </xdr:to>
    <xdr:sp macro="" textlink="">
      <xdr:nvSpPr>
        <xdr:cNvPr id="324" name="フローチャート: 判断 323">
          <a:extLst>
            <a:ext uri="{FF2B5EF4-FFF2-40B4-BE49-F238E27FC236}">
              <a16:creationId xmlns:a16="http://schemas.microsoft.com/office/drawing/2014/main" id="{71368E88-8A5A-48DF-877E-6A024CCE7B59}"/>
            </a:ext>
          </a:extLst>
        </xdr:cNvPr>
        <xdr:cNvSpPr/>
      </xdr:nvSpPr>
      <xdr:spPr>
        <a:xfrm>
          <a:off x="104267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690</xdr:rowOff>
    </xdr:from>
    <xdr:to>
      <xdr:col>50</xdr:col>
      <xdr:colOff>165100</xdr:colOff>
      <xdr:row>85</xdr:row>
      <xdr:rowOff>102290</xdr:rowOff>
    </xdr:to>
    <xdr:sp macro="" textlink="">
      <xdr:nvSpPr>
        <xdr:cNvPr id="325" name="フローチャート: 判断 324">
          <a:extLst>
            <a:ext uri="{FF2B5EF4-FFF2-40B4-BE49-F238E27FC236}">
              <a16:creationId xmlns:a16="http://schemas.microsoft.com/office/drawing/2014/main" id="{1053E584-3802-4516-BF4C-0AAAC7E73429}"/>
            </a:ext>
          </a:extLst>
        </xdr:cNvPr>
        <xdr:cNvSpPr/>
      </xdr:nvSpPr>
      <xdr:spPr>
        <a:xfrm>
          <a:off x="9588500" y="1457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152546</xdr:rowOff>
    </xdr:from>
    <xdr:to>
      <xdr:col>46</xdr:col>
      <xdr:colOff>38100</xdr:colOff>
      <xdr:row>85</xdr:row>
      <xdr:rowOff>82696</xdr:rowOff>
    </xdr:to>
    <xdr:sp macro="" textlink="">
      <xdr:nvSpPr>
        <xdr:cNvPr id="326" name="フローチャート: 判断 325">
          <a:extLst>
            <a:ext uri="{FF2B5EF4-FFF2-40B4-BE49-F238E27FC236}">
              <a16:creationId xmlns:a16="http://schemas.microsoft.com/office/drawing/2014/main" id="{3AD3D8EF-412F-4AED-AE38-FE0AFCA6F3B0}"/>
            </a:ext>
          </a:extLst>
        </xdr:cNvPr>
        <xdr:cNvSpPr/>
      </xdr:nvSpPr>
      <xdr:spPr>
        <a:xfrm>
          <a:off x="8699500" y="1455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690</xdr:rowOff>
    </xdr:from>
    <xdr:to>
      <xdr:col>41</xdr:col>
      <xdr:colOff>101600</xdr:colOff>
      <xdr:row>85</xdr:row>
      <xdr:rowOff>102290</xdr:rowOff>
    </xdr:to>
    <xdr:sp macro="" textlink="">
      <xdr:nvSpPr>
        <xdr:cNvPr id="327" name="フローチャート: 判断 326">
          <a:extLst>
            <a:ext uri="{FF2B5EF4-FFF2-40B4-BE49-F238E27FC236}">
              <a16:creationId xmlns:a16="http://schemas.microsoft.com/office/drawing/2014/main" id="{DDE9EAFF-D206-4333-9751-3421F1AF463F}"/>
            </a:ext>
          </a:extLst>
        </xdr:cNvPr>
        <xdr:cNvSpPr/>
      </xdr:nvSpPr>
      <xdr:spPr>
        <a:xfrm>
          <a:off x="7810500" y="1457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10813</xdr:rowOff>
    </xdr:from>
    <xdr:to>
      <xdr:col>36</xdr:col>
      <xdr:colOff>165100</xdr:colOff>
      <xdr:row>85</xdr:row>
      <xdr:rowOff>112413</xdr:rowOff>
    </xdr:to>
    <xdr:sp macro="" textlink="">
      <xdr:nvSpPr>
        <xdr:cNvPr id="328" name="フローチャート: 判断 327">
          <a:extLst>
            <a:ext uri="{FF2B5EF4-FFF2-40B4-BE49-F238E27FC236}">
              <a16:creationId xmlns:a16="http://schemas.microsoft.com/office/drawing/2014/main" id="{57460A28-AE58-4187-BA0D-8811BDBE911A}"/>
            </a:ext>
          </a:extLst>
        </xdr:cNvPr>
        <xdr:cNvSpPr/>
      </xdr:nvSpPr>
      <xdr:spPr>
        <a:xfrm>
          <a:off x="6921500" y="1458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5A87D78D-1139-4BE5-98FD-AA59387E6BFF}"/>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6F5BCCE6-AAAF-4E11-972F-88C8EBE0CB0F}"/>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20011FFC-6781-4740-AEEA-62A409618DD6}"/>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050E0D7D-7F02-4EC6-81A0-3236AD2E21CC}"/>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3" name="テキスト ボックス 332">
          <a:extLst>
            <a:ext uri="{FF2B5EF4-FFF2-40B4-BE49-F238E27FC236}">
              <a16:creationId xmlns:a16="http://schemas.microsoft.com/office/drawing/2014/main" id="{8319C5D2-C6AC-4237-B8B8-1E9ACD57A49C}"/>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84945</xdr:rowOff>
    </xdr:from>
    <xdr:to>
      <xdr:col>50</xdr:col>
      <xdr:colOff>165100</xdr:colOff>
      <xdr:row>86</xdr:row>
      <xdr:rowOff>15095</xdr:rowOff>
    </xdr:to>
    <xdr:sp macro="" textlink="">
      <xdr:nvSpPr>
        <xdr:cNvPr id="334" name="楕円 333">
          <a:extLst>
            <a:ext uri="{FF2B5EF4-FFF2-40B4-BE49-F238E27FC236}">
              <a16:creationId xmlns:a16="http://schemas.microsoft.com/office/drawing/2014/main" id="{A62DB604-66C5-4B4F-9555-0B9EDBDC70FE}"/>
            </a:ext>
          </a:extLst>
        </xdr:cNvPr>
        <xdr:cNvSpPr/>
      </xdr:nvSpPr>
      <xdr:spPr>
        <a:xfrm>
          <a:off x="9588500" y="1465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88864</xdr:rowOff>
    </xdr:from>
    <xdr:to>
      <xdr:col>46</xdr:col>
      <xdr:colOff>38100</xdr:colOff>
      <xdr:row>86</xdr:row>
      <xdr:rowOff>19014</xdr:rowOff>
    </xdr:to>
    <xdr:sp macro="" textlink="">
      <xdr:nvSpPr>
        <xdr:cNvPr id="335" name="楕円 334">
          <a:extLst>
            <a:ext uri="{FF2B5EF4-FFF2-40B4-BE49-F238E27FC236}">
              <a16:creationId xmlns:a16="http://schemas.microsoft.com/office/drawing/2014/main" id="{76C75132-3709-4812-8908-356263E4B999}"/>
            </a:ext>
          </a:extLst>
        </xdr:cNvPr>
        <xdr:cNvSpPr/>
      </xdr:nvSpPr>
      <xdr:spPr>
        <a:xfrm>
          <a:off x="8699500" y="1466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135745</xdr:rowOff>
    </xdr:from>
    <xdr:to>
      <xdr:col>50</xdr:col>
      <xdr:colOff>114300</xdr:colOff>
      <xdr:row>85</xdr:row>
      <xdr:rowOff>139664</xdr:rowOff>
    </xdr:to>
    <xdr:cxnSp macro="">
      <xdr:nvCxnSpPr>
        <xdr:cNvPr id="336" name="直線コネクタ 335">
          <a:extLst>
            <a:ext uri="{FF2B5EF4-FFF2-40B4-BE49-F238E27FC236}">
              <a16:creationId xmlns:a16="http://schemas.microsoft.com/office/drawing/2014/main" id="{6CB078C5-3D7C-469F-9F61-555E5E7C6BB9}"/>
            </a:ext>
          </a:extLst>
        </xdr:cNvPr>
        <xdr:cNvCxnSpPr/>
      </xdr:nvCxnSpPr>
      <xdr:spPr>
        <a:xfrm flipV="1">
          <a:off x="8750300" y="14708995"/>
          <a:ext cx="8890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90824</xdr:rowOff>
    </xdr:from>
    <xdr:to>
      <xdr:col>41</xdr:col>
      <xdr:colOff>101600</xdr:colOff>
      <xdr:row>86</xdr:row>
      <xdr:rowOff>20974</xdr:rowOff>
    </xdr:to>
    <xdr:sp macro="" textlink="">
      <xdr:nvSpPr>
        <xdr:cNvPr id="337" name="楕円 336">
          <a:extLst>
            <a:ext uri="{FF2B5EF4-FFF2-40B4-BE49-F238E27FC236}">
              <a16:creationId xmlns:a16="http://schemas.microsoft.com/office/drawing/2014/main" id="{277D568D-B306-455D-8970-A5BE44C6D0BB}"/>
            </a:ext>
          </a:extLst>
        </xdr:cNvPr>
        <xdr:cNvSpPr/>
      </xdr:nvSpPr>
      <xdr:spPr>
        <a:xfrm>
          <a:off x="7810500" y="14664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139664</xdr:rowOff>
    </xdr:from>
    <xdr:to>
      <xdr:col>45</xdr:col>
      <xdr:colOff>177800</xdr:colOff>
      <xdr:row>85</xdr:row>
      <xdr:rowOff>141624</xdr:rowOff>
    </xdr:to>
    <xdr:cxnSp macro="">
      <xdr:nvCxnSpPr>
        <xdr:cNvPr id="338" name="直線コネクタ 337">
          <a:extLst>
            <a:ext uri="{FF2B5EF4-FFF2-40B4-BE49-F238E27FC236}">
              <a16:creationId xmlns:a16="http://schemas.microsoft.com/office/drawing/2014/main" id="{3CFC8B40-BD5F-4D51-93F9-7C99D2817A3E}"/>
            </a:ext>
          </a:extLst>
        </xdr:cNvPr>
        <xdr:cNvCxnSpPr/>
      </xdr:nvCxnSpPr>
      <xdr:spPr>
        <a:xfrm flipV="1">
          <a:off x="7861300" y="14712914"/>
          <a:ext cx="889000" cy="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93436</xdr:rowOff>
    </xdr:from>
    <xdr:to>
      <xdr:col>36</xdr:col>
      <xdr:colOff>165100</xdr:colOff>
      <xdr:row>86</xdr:row>
      <xdr:rowOff>23586</xdr:rowOff>
    </xdr:to>
    <xdr:sp macro="" textlink="">
      <xdr:nvSpPr>
        <xdr:cNvPr id="339" name="楕円 338">
          <a:extLst>
            <a:ext uri="{FF2B5EF4-FFF2-40B4-BE49-F238E27FC236}">
              <a16:creationId xmlns:a16="http://schemas.microsoft.com/office/drawing/2014/main" id="{1D844E39-E1B6-480A-8F6A-B0D881F4DAE0}"/>
            </a:ext>
          </a:extLst>
        </xdr:cNvPr>
        <xdr:cNvSpPr/>
      </xdr:nvSpPr>
      <xdr:spPr>
        <a:xfrm>
          <a:off x="6921500" y="1466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141624</xdr:rowOff>
    </xdr:from>
    <xdr:to>
      <xdr:col>41</xdr:col>
      <xdr:colOff>50800</xdr:colOff>
      <xdr:row>85</xdr:row>
      <xdr:rowOff>144236</xdr:rowOff>
    </xdr:to>
    <xdr:cxnSp macro="">
      <xdr:nvCxnSpPr>
        <xdr:cNvPr id="340" name="直線コネクタ 339">
          <a:extLst>
            <a:ext uri="{FF2B5EF4-FFF2-40B4-BE49-F238E27FC236}">
              <a16:creationId xmlns:a16="http://schemas.microsoft.com/office/drawing/2014/main" id="{22308A61-3DED-475F-9A71-7C1BB8A10D7B}"/>
            </a:ext>
          </a:extLst>
        </xdr:cNvPr>
        <xdr:cNvCxnSpPr/>
      </xdr:nvCxnSpPr>
      <xdr:spPr>
        <a:xfrm flipV="1">
          <a:off x="6972300" y="14714874"/>
          <a:ext cx="889000" cy="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118817</xdr:rowOff>
    </xdr:from>
    <xdr:ext cx="469744" cy="259045"/>
    <xdr:sp macro="" textlink="">
      <xdr:nvSpPr>
        <xdr:cNvPr id="341" name="n_1aveValue【福祉施設】&#10;一人当たり面積">
          <a:extLst>
            <a:ext uri="{FF2B5EF4-FFF2-40B4-BE49-F238E27FC236}">
              <a16:creationId xmlns:a16="http://schemas.microsoft.com/office/drawing/2014/main" id="{43C671CD-45BD-4AF5-87D3-C79E064E2179}"/>
            </a:ext>
          </a:extLst>
        </xdr:cNvPr>
        <xdr:cNvSpPr txBox="1"/>
      </xdr:nvSpPr>
      <xdr:spPr>
        <a:xfrm>
          <a:off x="9391727" y="1434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99223</xdr:rowOff>
    </xdr:from>
    <xdr:ext cx="469744" cy="259045"/>
    <xdr:sp macro="" textlink="">
      <xdr:nvSpPr>
        <xdr:cNvPr id="342" name="n_2aveValue【福祉施設】&#10;一人当たり面積">
          <a:extLst>
            <a:ext uri="{FF2B5EF4-FFF2-40B4-BE49-F238E27FC236}">
              <a16:creationId xmlns:a16="http://schemas.microsoft.com/office/drawing/2014/main" id="{A2196FBD-F9E2-494B-B7E2-0686A656FF02}"/>
            </a:ext>
          </a:extLst>
        </xdr:cNvPr>
        <xdr:cNvSpPr txBox="1"/>
      </xdr:nvSpPr>
      <xdr:spPr>
        <a:xfrm>
          <a:off x="8515427" y="14329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118817</xdr:rowOff>
    </xdr:from>
    <xdr:ext cx="469744" cy="259045"/>
    <xdr:sp macro="" textlink="">
      <xdr:nvSpPr>
        <xdr:cNvPr id="343" name="n_3aveValue【福祉施設】&#10;一人当たり面積">
          <a:extLst>
            <a:ext uri="{FF2B5EF4-FFF2-40B4-BE49-F238E27FC236}">
              <a16:creationId xmlns:a16="http://schemas.microsoft.com/office/drawing/2014/main" id="{98D5828A-621E-4E79-B187-A73EC3BC084D}"/>
            </a:ext>
          </a:extLst>
        </xdr:cNvPr>
        <xdr:cNvSpPr txBox="1"/>
      </xdr:nvSpPr>
      <xdr:spPr>
        <a:xfrm>
          <a:off x="7626427" y="1434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128940</xdr:rowOff>
    </xdr:from>
    <xdr:ext cx="469744" cy="259045"/>
    <xdr:sp macro="" textlink="">
      <xdr:nvSpPr>
        <xdr:cNvPr id="344" name="n_4aveValue【福祉施設】&#10;一人当たり面積">
          <a:extLst>
            <a:ext uri="{FF2B5EF4-FFF2-40B4-BE49-F238E27FC236}">
              <a16:creationId xmlns:a16="http://schemas.microsoft.com/office/drawing/2014/main" id="{67E83FEB-6B15-4148-A24D-947DD2F9A84E}"/>
            </a:ext>
          </a:extLst>
        </xdr:cNvPr>
        <xdr:cNvSpPr txBox="1"/>
      </xdr:nvSpPr>
      <xdr:spPr>
        <a:xfrm>
          <a:off x="6737427" y="1435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6222</xdr:rowOff>
    </xdr:from>
    <xdr:ext cx="469744" cy="259045"/>
    <xdr:sp macro="" textlink="">
      <xdr:nvSpPr>
        <xdr:cNvPr id="345" name="n_1mainValue【福祉施設】&#10;一人当たり面積">
          <a:extLst>
            <a:ext uri="{FF2B5EF4-FFF2-40B4-BE49-F238E27FC236}">
              <a16:creationId xmlns:a16="http://schemas.microsoft.com/office/drawing/2014/main" id="{AD5D5865-3FE0-43FE-8D3F-737584CAB3FB}"/>
            </a:ext>
          </a:extLst>
        </xdr:cNvPr>
        <xdr:cNvSpPr txBox="1"/>
      </xdr:nvSpPr>
      <xdr:spPr>
        <a:xfrm>
          <a:off x="9391727" y="14750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10141</xdr:rowOff>
    </xdr:from>
    <xdr:ext cx="469744" cy="259045"/>
    <xdr:sp macro="" textlink="">
      <xdr:nvSpPr>
        <xdr:cNvPr id="346" name="n_2mainValue【福祉施設】&#10;一人当たり面積">
          <a:extLst>
            <a:ext uri="{FF2B5EF4-FFF2-40B4-BE49-F238E27FC236}">
              <a16:creationId xmlns:a16="http://schemas.microsoft.com/office/drawing/2014/main" id="{F364C52A-CB62-43D5-B393-ECAD7999F8D3}"/>
            </a:ext>
          </a:extLst>
        </xdr:cNvPr>
        <xdr:cNvSpPr txBox="1"/>
      </xdr:nvSpPr>
      <xdr:spPr>
        <a:xfrm>
          <a:off x="8515427" y="14754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12101</xdr:rowOff>
    </xdr:from>
    <xdr:ext cx="469744" cy="259045"/>
    <xdr:sp macro="" textlink="">
      <xdr:nvSpPr>
        <xdr:cNvPr id="347" name="n_3mainValue【福祉施設】&#10;一人当たり面積">
          <a:extLst>
            <a:ext uri="{FF2B5EF4-FFF2-40B4-BE49-F238E27FC236}">
              <a16:creationId xmlns:a16="http://schemas.microsoft.com/office/drawing/2014/main" id="{1720E931-E273-4CC1-AAB6-E5420F25BC78}"/>
            </a:ext>
          </a:extLst>
        </xdr:cNvPr>
        <xdr:cNvSpPr txBox="1"/>
      </xdr:nvSpPr>
      <xdr:spPr>
        <a:xfrm>
          <a:off x="7626427" y="14756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14713</xdr:rowOff>
    </xdr:from>
    <xdr:ext cx="469744" cy="259045"/>
    <xdr:sp macro="" textlink="">
      <xdr:nvSpPr>
        <xdr:cNvPr id="348" name="n_4mainValue【福祉施設】&#10;一人当たり面積">
          <a:extLst>
            <a:ext uri="{FF2B5EF4-FFF2-40B4-BE49-F238E27FC236}">
              <a16:creationId xmlns:a16="http://schemas.microsoft.com/office/drawing/2014/main" id="{5C01EBFA-1BA9-4C69-BE09-BF81AE7F20A7}"/>
            </a:ext>
          </a:extLst>
        </xdr:cNvPr>
        <xdr:cNvSpPr txBox="1"/>
      </xdr:nvSpPr>
      <xdr:spPr>
        <a:xfrm>
          <a:off x="6737427" y="14759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9" name="正方形/長方形 348">
          <a:extLst>
            <a:ext uri="{FF2B5EF4-FFF2-40B4-BE49-F238E27FC236}">
              <a16:creationId xmlns:a16="http://schemas.microsoft.com/office/drawing/2014/main" id="{8E48217F-0F2A-4CD0-A3E6-87F8840C136D}"/>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0" name="正方形/長方形 349">
          <a:extLst>
            <a:ext uri="{FF2B5EF4-FFF2-40B4-BE49-F238E27FC236}">
              <a16:creationId xmlns:a16="http://schemas.microsoft.com/office/drawing/2014/main" id="{25A832BE-118C-4BCF-B34F-36D13BE1F777}"/>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1" name="正方形/長方形 350">
          <a:extLst>
            <a:ext uri="{FF2B5EF4-FFF2-40B4-BE49-F238E27FC236}">
              <a16:creationId xmlns:a16="http://schemas.microsoft.com/office/drawing/2014/main" id="{FDE03579-7E8D-4599-A496-F87526DA9847}"/>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2" name="正方形/長方形 351">
          <a:extLst>
            <a:ext uri="{FF2B5EF4-FFF2-40B4-BE49-F238E27FC236}">
              <a16:creationId xmlns:a16="http://schemas.microsoft.com/office/drawing/2014/main" id="{5B805666-5EC4-4254-A7FF-67E32D1C6C2C}"/>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3" name="正方形/長方形 352">
          <a:extLst>
            <a:ext uri="{FF2B5EF4-FFF2-40B4-BE49-F238E27FC236}">
              <a16:creationId xmlns:a16="http://schemas.microsoft.com/office/drawing/2014/main" id="{7377C890-3695-4D0F-9135-7BEB883A56A3}"/>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4" name="正方形/長方形 353">
          <a:extLst>
            <a:ext uri="{FF2B5EF4-FFF2-40B4-BE49-F238E27FC236}">
              <a16:creationId xmlns:a16="http://schemas.microsoft.com/office/drawing/2014/main" id="{856FD856-96A3-4139-8F33-EC60531BDE2D}"/>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5" name="正方形/長方形 354">
          <a:extLst>
            <a:ext uri="{FF2B5EF4-FFF2-40B4-BE49-F238E27FC236}">
              <a16:creationId xmlns:a16="http://schemas.microsoft.com/office/drawing/2014/main" id="{F5BEDA6A-92F7-4216-8539-07E6A742A7B9}"/>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6" name="正方形/長方形 355">
          <a:extLst>
            <a:ext uri="{FF2B5EF4-FFF2-40B4-BE49-F238E27FC236}">
              <a16:creationId xmlns:a16="http://schemas.microsoft.com/office/drawing/2014/main" id="{53040F2E-3C54-41C4-84F3-71EDE25A2314}"/>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7" name="テキスト ボックス 356">
          <a:extLst>
            <a:ext uri="{FF2B5EF4-FFF2-40B4-BE49-F238E27FC236}">
              <a16:creationId xmlns:a16="http://schemas.microsoft.com/office/drawing/2014/main" id="{F1A05C9B-90B0-442B-B55F-31A5E379EB8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8" name="直線コネクタ 357">
          <a:extLst>
            <a:ext uri="{FF2B5EF4-FFF2-40B4-BE49-F238E27FC236}">
              <a16:creationId xmlns:a16="http://schemas.microsoft.com/office/drawing/2014/main" id="{9351C379-3E49-4925-8FA9-8667CF277A3D}"/>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59" name="テキスト ボックス 358">
          <a:extLst>
            <a:ext uri="{FF2B5EF4-FFF2-40B4-BE49-F238E27FC236}">
              <a16:creationId xmlns:a16="http://schemas.microsoft.com/office/drawing/2014/main" id="{C85A5253-BE2D-4F5B-B968-31D139E756C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60" name="直線コネクタ 359">
          <a:extLst>
            <a:ext uri="{FF2B5EF4-FFF2-40B4-BE49-F238E27FC236}">
              <a16:creationId xmlns:a16="http://schemas.microsoft.com/office/drawing/2014/main" id="{5018ECE4-C1E9-4268-97B0-F07719E1F018}"/>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61" name="テキスト ボックス 360">
          <a:extLst>
            <a:ext uri="{FF2B5EF4-FFF2-40B4-BE49-F238E27FC236}">
              <a16:creationId xmlns:a16="http://schemas.microsoft.com/office/drawing/2014/main" id="{ABB2437A-AAE7-4F76-9163-7B0D34DBF101}"/>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2" name="直線コネクタ 361">
          <a:extLst>
            <a:ext uri="{FF2B5EF4-FFF2-40B4-BE49-F238E27FC236}">
              <a16:creationId xmlns:a16="http://schemas.microsoft.com/office/drawing/2014/main" id="{B0432973-C3DC-46BC-923B-C86751CFC1F9}"/>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3" name="テキスト ボックス 362">
          <a:extLst>
            <a:ext uri="{FF2B5EF4-FFF2-40B4-BE49-F238E27FC236}">
              <a16:creationId xmlns:a16="http://schemas.microsoft.com/office/drawing/2014/main" id="{112F9C0B-9968-46FC-A406-B9179D5B3C11}"/>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4" name="直線コネクタ 363">
          <a:extLst>
            <a:ext uri="{FF2B5EF4-FFF2-40B4-BE49-F238E27FC236}">
              <a16:creationId xmlns:a16="http://schemas.microsoft.com/office/drawing/2014/main" id="{184E4316-690C-44DF-BF0D-06E9535CF3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5" name="テキスト ボックス 364">
          <a:extLst>
            <a:ext uri="{FF2B5EF4-FFF2-40B4-BE49-F238E27FC236}">
              <a16:creationId xmlns:a16="http://schemas.microsoft.com/office/drawing/2014/main" id="{F1BCEBFB-68CF-4780-A948-B51ED989A05B}"/>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6" name="直線コネクタ 365">
          <a:extLst>
            <a:ext uri="{FF2B5EF4-FFF2-40B4-BE49-F238E27FC236}">
              <a16:creationId xmlns:a16="http://schemas.microsoft.com/office/drawing/2014/main" id="{62B1CEB7-E619-40FD-A9FB-A2FB15B00E27}"/>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7" name="テキスト ボックス 366">
          <a:extLst>
            <a:ext uri="{FF2B5EF4-FFF2-40B4-BE49-F238E27FC236}">
              <a16:creationId xmlns:a16="http://schemas.microsoft.com/office/drawing/2014/main" id="{7C651EA6-CC87-4275-A66C-DC51C611AC46}"/>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8" name="直線コネクタ 367">
          <a:extLst>
            <a:ext uri="{FF2B5EF4-FFF2-40B4-BE49-F238E27FC236}">
              <a16:creationId xmlns:a16="http://schemas.microsoft.com/office/drawing/2014/main" id="{F2E3B1A2-A957-4DD1-8EF0-3C4AB5D76117}"/>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9" name="テキスト ボックス 368">
          <a:extLst>
            <a:ext uri="{FF2B5EF4-FFF2-40B4-BE49-F238E27FC236}">
              <a16:creationId xmlns:a16="http://schemas.microsoft.com/office/drawing/2014/main" id="{E3BFDFC5-A501-4B59-9204-3C41508F1ED2}"/>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0" name="直線コネクタ 369">
          <a:extLst>
            <a:ext uri="{FF2B5EF4-FFF2-40B4-BE49-F238E27FC236}">
              <a16:creationId xmlns:a16="http://schemas.microsoft.com/office/drawing/2014/main" id="{F0490593-1181-45AB-85B3-B4E977AFB7C4}"/>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71" name="テキスト ボックス 370">
          <a:extLst>
            <a:ext uri="{FF2B5EF4-FFF2-40B4-BE49-F238E27FC236}">
              <a16:creationId xmlns:a16="http://schemas.microsoft.com/office/drawing/2014/main" id="{4CD952CD-9CF8-458F-AE10-8E22E5231352}"/>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2" name="直線コネクタ 371">
          <a:extLst>
            <a:ext uri="{FF2B5EF4-FFF2-40B4-BE49-F238E27FC236}">
              <a16:creationId xmlns:a16="http://schemas.microsoft.com/office/drawing/2014/main" id="{06ECDC82-010B-4169-BDCD-8D43A894D114}"/>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73" name="【市民会館】&#10;有形固定資産減価償却率グラフ枠">
          <a:extLst>
            <a:ext uri="{FF2B5EF4-FFF2-40B4-BE49-F238E27FC236}">
              <a16:creationId xmlns:a16="http://schemas.microsoft.com/office/drawing/2014/main" id="{2DC72BF3-C530-49FE-B973-FBAF468CA72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166007</xdr:rowOff>
    </xdr:from>
    <xdr:to>
      <xdr:col>24</xdr:col>
      <xdr:colOff>62865</xdr:colOff>
      <xdr:row>109</xdr:row>
      <xdr:rowOff>35379</xdr:rowOff>
    </xdr:to>
    <xdr:cxnSp macro="">
      <xdr:nvCxnSpPr>
        <xdr:cNvPr id="374" name="直線コネクタ 373">
          <a:extLst>
            <a:ext uri="{FF2B5EF4-FFF2-40B4-BE49-F238E27FC236}">
              <a16:creationId xmlns:a16="http://schemas.microsoft.com/office/drawing/2014/main" id="{1AFCC151-EE48-4FD7-AFB1-56C835206B83}"/>
            </a:ext>
          </a:extLst>
        </xdr:cNvPr>
        <xdr:cNvCxnSpPr/>
      </xdr:nvCxnSpPr>
      <xdr:spPr>
        <a:xfrm flipV="1">
          <a:off x="4634865" y="17139557"/>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75" name="【市民会館】&#10;有形固定資産減価償却率最小値テキスト">
          <a:extLst>
            <a:ext uri="{FF2B5EF4-FFF2-40B4-BE49-F238E27FC236}">
              <a16:creationId xmlns:a16="http://schemas.microsoft.com/office/drawing/2014/main" id="{7446CF12-1013-4A0B-B2F1-E16435654C73}"/>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76" name="直線コネクタ 375">
          <a:extLst>
            <a:ext uri="{FF2B5EF4-FFF2-40B4-BE49-F238E27FC236}">
              <a16:creationId xmlns:a16="http://schemas.microsoft.com/office/drawing/2014/main" id="{C3663DDA-841E-4E48-9F26-EDE5041BF1AD}"/>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112684</xdr:rowOff>
    </xdr:from>
    <xdr:ext cx="340478" cy="259045"/>
    <xdr:sp macro="" textlink="">
      <xdr:nvSpPr>
        <xdr:cNvPr id="377" name="【市民会館】&#10;有形固定資産減価償却率最大値テキスト">
          <a:extLst>
            <a:ext uri="{FF2B5EF4-FFF2-40B4-BE49-F238E27FC236}">
              <a16:creationId xmlns:a16="http://schemas.microsoft.com/office/drawing/2014/main" id="{8DD25CA6-7CDB-4F61-BB01-3B6498D093ED}"/>
            </a:ext>
          </a:extLst>
        </xdr:cNvPr>
        <xdr:cNvSpPr txBox="1"/>
      </xdr:nvSpPr>
      <xdr:spPr>
        <a:xfrm>
          <a:off x="4673600" y="1691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166007</xdr:rowOff>
    </xdr:from>
    <xdr:to>
      <xdr:col>24</xdr:col>
      <xdr:colOff>152400</xdr:colOff>
      <xdr:row>99</xdr:row>
      <xdr:rowOff>166007</xdr:rowOff>
    </xdr:to>
    <xdr:cxnSp macro="">
      <xdr:nvCxnSpPr>
        <xdr:cNvPr id="378" name="直線コネクタ 377">
          <a:extLst>
            <a:ext uri="{FF2B5EF4-FFF2-40B4-BE49-F238E27FC236}">
              <a16:creationId xmlns:a16="http://schemas.microsoft.com/office/drawing/2014/main" id="{E50D4C95-0C8E-4C49-98A7-968E73216837}"/>
            </a:ext>
          </a:extLst>
        </xdr:cNvPr>
        <xdr:cNvCxnSpPr/>
      </xdr:nvCxnSpPr>
      <xdr:spPr>
        <a:xfrm>
          <a:off x="4546600" y="1713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34851</xdr:rowOff>
    </xdr:from>
    <xdr:ext cx="405111" cy="259045"/>
    <xdr:sp macro="" textlink="">
      <xdr:nvSpPr>
        <xdr:cNvPr id="379" name="【市民会館】&#10;有形固定資産減価償却率平均値テキスト">
          <a:extLst>
            <a:ext uri="{FF2B5EF4-FFF2-40B4-BE49-F238E27FC236}">
              <a16:creationId xmlns:a16="http://schemas.microsoft.com/office/drawing/2014/main" id="{6482C7A9-2B95-4161-AEB3-6BDE0E4FA8E8}"/>
            </a:ext>
          </a:extLst>
        </xdr:cNvPr>
        <xdr:cNvSpPr txBox="1"/>
      </xdr:nvSpPr>
      <xdr:spPr>
        <a:xfrm>
          <a:off x="4673600" y="176942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56424</xdr:rowOff>
    </xdr:from>
    <xdr:to>
      <xdr:col>24</xdr:col>
      <xdr:colOff>114300</xdr:colOff>
      <xdr:row>103</xdr:row>
      <xdr:rowOff>158024</xdr:rowOff>
    </xdr:to>
    <xdr:sp macro="" textlink="">
      <xdr:nvSpPr>
        <xdr:cNvPr id="380" name="フローチャート: 判断 379">
          <a:extLst>
            <a:ext uri="{FF2B5EF4-FFF2-40B4-BE49-F238E27FC236}">
              <a16:creationId xmlns:a16="http://schemas.microsoft.com/office/drawing/2014/main" id="{56CE6869-A96C-4DD3-AA20-FFE8107824C1}"/>
            </a:ext>
          </a:extLst>
        </xdr:cNvPr>
        <xdr:cNvSpPr/>
      </xdr:nvSpPr>
      <xdr:spPr>
        <a:xfrm>
          <a:off x="45847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40095</xdr:rowOff>
    </xdr:from>
    <xdr:to>
      <xdr:col>20</xdr:col>
      <xdr:colOff>38100</xdr:colOff>
      <xdr:row>105</xdr:row>
      <xdr:rowOff>141695</xdr:rowOff>
    </xdr:to>
    <xdr:sp macro="" textlink="">
      <xdr:nvSpPr>
        <xdr:cNvPr id="381" name="フローチャート: 判断 380">
          <a:extLst>
            <a:ext uri="{FF2B5EF4-FFF2-40B4-BE49-F238E27FC236}">
              <a16:creationId xmlns:a16="http://schemas.microsoft.com/office/drawing/2014/main" id="{95F7FA8E-1D99-491D-AE05-90B429CBF771}"/>
            </a:ext>
          </a:extLst>
        </xdr:cNvPr>
        <xdr:cNvSpPr/>
      </xdr:nvSpPr>
      <xdr:spPr>
        <a:xfrm>
          <a:off x="3746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154395</xdr:rowOff>
    </xdr:from>
    <xdr:to>
      <xdr:col>15</xdr:col>
      <xdr:colOff>101600</xdr:colOff>
      <xdr:row>105</xdr:row>
      <xdr:rowOff>84545</xdr:rowOff>
    </xdr:to>
    <xdr:sp macro="" textlink="">
      <xdr:nvSpPr>
        <xdr:cNvPr id="382" name="フローチャート: 判断 381">
          <a:extLst>
            <a:ext uri="{FF2B5EF4-FFF2-40B4-BE49-F238E27FC236}">
              <a16:creationId xmlns:a16="http://schemas.microsoft.com/office/drawing/2014/main" id="{3FCDDEE1-5C74-445C-A9AA-1FEAC9B6ECAD}"/>
            </a:ext>
          </a:extLst>
        </xdr:cNvPr>
        <xdr:cNvSpPr/>
      </xdr:nvSpPr>
      <xdr:spPr>
        <a:xfrm>
          <a:off x="2857500" y="1798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95613</xdr:rowOff>
    </xdr:from>
    <xdr:to>
      <xdr:col>10</xdr:col>
      <xdr:colOff>165100</xdr:colOff>
      <xdr:row>105</xdr:row>
      <xdr:rowOff>25763</xdr:rowOff>
    </xdr:to>
    <xdr:sp macro="" textlink="">
      <xdr:nvSpPr>
        <xdr:cNvPr id="383" name="フローチャート: 判断 382">
          <a:extLst>
            <a:ext uri="{FF2B5EF4-FFF2-40B4-BE49-F238E27FC236}">
              <a16:creationId xmlns:a16="http://schemas.microsoft.com/office/drawing/2014/main" id="{6F8C12CE-B2DE-4373-B164-63884F929FE1}"/>
            </a:ext>
          </a:extLst>
        </xdr:cNvPr>
        <xdr:cNvSpPr/>
      </xdr:nvSpPr>
      <xdr:spPr>
        <a:xfrm>
          <a:off x="1968500" y="1792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103777</xdr:rowOff>
    </xdr:from>
    <xdr:to>
      <xdr:col>6</xdr:col>
      <xdr:colOff>38100</xdr:colOff>
      <xdr:row>105</xdr:row>
      <xdr:rowOff>33927</xdr:rowOff>
    </xdr:to>
    <xdr:sp macro="" textlink="">
      <xdr:nvSpPr>
        <xdr:cNvPr id="384" name="フローチャート: 判断 383">
          <a:extLst>
            <a:ext uri="{FF2B5EF4-FFF2-40B4-BE49-F238E27FC236}">
              <a16:creationId xmlns:a16="http://schemas.microsoft.com/office/drawing/2014/main" id="{47375855-E5A3-4032-B2E1-70AEFC7E1A54}"/>
            </a:ext>
          </a:extLst>
        </xdr:cNvPr>
        <xdr:cNvSpPr/>
      </xdr:nvSpPr>
      <xdr:spPr>
        <a:xfrm>
          <a:off x="1079500" y="179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5" name="テキスト ボックス 384">
          <a:extLst>
            <a:ext uri="{FF2B5EF4-FFF2-40B4-BE49-F238E27FC236}">
              <a16:creationId xmlns:a16="http://schemas.microsoft.com/office/drawing/2014/main" id="{37760EE5-B1F4-4C76-84F5-4276207B71CF}"/>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6" name="テキスト ボックス 385">
          <a:extLst>
            <a:ext uri="{FF2B5EF4-FFF2-40B4-BE49-F238E27FC236}">
              <a16:creationId xmlns:a16="http://schemas.microsoft.com/office/drawing/2014/main" id="{9C3EB41F-348E-40A2-9FFB-11E57FA8A10E}"/>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7" name="テキスト ボックス 386">
          <a:extLst>
            <a:ext uri="{FF2B5EF4-FFF2-40B4-BE49-F238E27FC236}">
              <a16:creationId xmlns:a16="http://schemas.microsoft.com/office/drawing/2014/main" id="{C2EB7E57-E7EE-4BFA-834E-2696329025CD}"/>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8" name="テキスト ボックス 387">
          <a:extLst>
            <a:ext uri="{FF2B5EF4-FFF2-40B4-BE49-F238E27FC236}">
              <a16:creationId xmlns:a16="http://schemas.microsoft.com/office/drawing/2014/main" id="{15C460B6-018D-4912-A201-0E43C50AF2AE}"/>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9" name="テキスト ボックス 388">
          <a:extLst>
            <a:ext uri="{FF2B5EF4-FFF2-40B4-BE49-F238E27FC236}">
              <a16:creationId xmlns:a16="http://schemas.microsoft.com/office/drawing/2014/main" id="{C4A3CFED-01EC-4C2B-9382-7C4DA530DA78}"/>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170724</xdr:rowOff>
    </xdr:from>
    <xdr:to>
      <xdr:col>20</xdr:col>
      <xdr:colOff>38100</xdr:colOff>
      <xdr:row>104</xdr:row>
      <xdr:rowOff>100874</xdr:rowOff>
    </xdr:to>
    <xdr:sp macro="" textlink="">
      <xdr:nvSpPr>
        <xdr:cNvPr id="390" name="楕円 389">
          <a:extLst>
            <a:ext uri="{FF2B5EF4-FFF2-40B4-BE49-F238E27FC236}">
              <a16:creationId xmlns:a16="http://schemas.microsoft.com/office/drawing/2014/main" id="{F0159B03-6246-4223-A6AF-126AA5BA7DAD}"/>
            </a:ext>
          </a:extLst>
        </xdr:cNvPr>
        <xdr:cNvSpPr/>
      </xdr:nvSpPr>
      <xdr:spPr>
        <a:xfrm>
          <a:off x="3746500" y="1783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134801</xdr:rowOff>
    </xdr:from>
    <xdr:to>
      <xdr:col>15</xdr:col>
      <xdr:colOff>101600</xdr:colOff>
      <xdr:row>104</xdr:row>
      <xdr:rowOff>64951</xdr:rowOff>
    </xdr:to>
    <xdr:sp macro="" textlink="">
      <xdr:nvSpPr>
        <xdr:cNvPr id="391" name="楕円 390">
          <a:extLst>
            <a:ext uri="{FF2B5EF4-FFF2-40B4-BE49-F238E27FC236}">
              <a16:creationId xmlns:a16="http://schemas.microsoft.com/office/drawing/2014/main" id="{5F933E64-F2B3-40A7-AD77-01AF8CEEF494}"/>
            </a:ext>
          </a:extLst>
        </xdr:cNvPr>
        <xdr:cNvSpPr/>
      </xdr:nvSpPr>
      <xdr:spPr>
        <a:xfrm>
          <a:off x="2857500" y="1779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14151</xdr:rowOff>
    </xdr:from>
    <xdr:to>
      <xdr:col>19</xdr:col>
      <xdr:colOff>177800</xdr:colOff>
      <xdr:row>104</xdr:row>
      <xdr:rowOff>50074</xdr:rowOff>
    </xdr:to>
    <xdr:cxnSp macro="">
      <xdr:nvCxnSpPr>
        <xdr:cNvPr id="392" name="直線コネクタ 391">
          <a:extLst>
            <a:ext uri="{FF2B5EF4-FFF2-40B4-BE49-F238E27FC236}">
              <a16:creationId xmlns:a16="http://schemas.microsoft.com/office/drawing/2014/main" id="{1CE51551-2CAF-4DFF-A5B0-558E8F1768C1}"/>
            </a:ext>
          </a:extLst>
        </xdr:cNvPr>
        <xdr:cNvCxnSpPr/>
      </xdr:nvCxnSpPr>
      <xdr:spPr>
        <a:xfrm>
          <a:off x="2908300" y="1784495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98879</xdr:rowOff>
    </xdr:from>
    <xdr:to>
      <xdr:col>10</xdr:col>
      <xdr:colOff>165100</xdr:colOff>
      <xdr:row>104</xdr:row>
      <xdr:rowOff>29029</xdr:rowOff>
    </xdr:to>
    <xdr:sp macro="" textlink="">
      <xdr:nvSpPr>
        <xdr:cNvPr id="393" name="楕円 392">
          <a:extLst>
            <a:ext uri="{FF2B5EF4-FFF2-40B4-BE49-F238E27FC236}">
              <a16:creationId xmlns:a16="http://schemas.microsoft.com/office/drawing/2014/main" id="{F8AC5ADA-08E8-43A7-9E04-A6DD8051D1EC}"/>
            </a:ext>
          </a:extLst>
        </xdr:cNvPr>
        <xdr:cNvSpPr/>
      </xdr:nvSpPr>
      <xdr:spPr>
        <a:xfrm>
          <a:off x="1968500" y="1775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149679</xdr:rowOff>
    </xdr:from>
    <xdr:to>
      <xdr:col>15</xdr:col>
      <xdr:colOff>50800</xdr:colOff>
      <xdr:row>104</xdr:row>
      <xdr:rowOff>14151</xdr:rowOff>
    </xdr:to>
    <xdr:cxnSp macro="">
      <xdr:nvCxnSpPr>
        <xdr:cNvPr id="394" name="直線コネクタ 393">
          <a:extLst>
            <a:ext uri="{FF2B5EF4-FFF2-40B4-BE49-F238E27FC236}">
              <a16:creationId xmlns:a16="http://schemas.microsoft.com/office/drawing/2014/main" id="{8DED114A-5149-4FB7-A39F-C96C7175987D}"/>
            </a:ext>
          </a:extLst>
        </xdr:cNvPr>
        <xdr:cNvCxnSpPr/>
      </xdr:nvCxnSpPr>
      <xdr:spPr>
        <a:xfrm>
          <a:off x="2019300" y="1780902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62956</xdr:rowOff>
    </xdr:from>
    <xdr:to>
      <xdr:col>6</xdr:col>
      <xdr:colOff>38100</xdr:colOff>
      <xdr:row>103</xdr:row>
      <xdr:rowOff>164556</xdr:rowOff>
    </xdr:to>
    <xdr:sp macro="" textlink="">
      <xdr:nvSpPr>
        <xdr:cNvPr id="395" name="楕円 394">
          <a:extLst>
            <a:ext uri="{FF2B5EF4-FFF2-40B4-BE49-F238E27FC236}">
              <a16:creationId xmlns:a16="http://schemas.microsoft.com/office/drawing/2014/main" id="{5577D704-CACE-41E5-ABFA-EA32B2E5B8D0}"/>
            </a:ext>
          </a:extLst>
        </xdr:cNvPr>
        <xdr:cNvSpPr/>
      </xdr:nvSpPr>
      <xdr:spPr>
        <a:xfrm>
          <a:off x="1079500" y="1772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113756</xdr:rowOff>
    </xdr:from>
    <xdr:to>
      <xdr:col>10</xdr:col>
      <xdr:colOff>114300</xdr:colOff>
      <xdr:row>103</xdr:row>
      <xdr:rowOff>149679</xdr:rowOff>
    </xdr:to>
    <xdr:cxnSp macro="">
      <xdr:nvCxnSpPr>
        <xdr:cNvPr id="396" name="直線コネクタ 395">
          <a:extLst>
            <a:ext uri="{FF2B5EF4-FFF2-40B4-BE49-F238E27FC236}">
              <a16:creationId xmlns:a16="http://schemas.microsoft.com/office/drawing/2014/main" id="{851E60A2-A84D-4102-A2DE-E2E55E894990}"/>
            </a:ext>
          </a:extLst>
        </xdr:cNvPr>
        <xdr:cNvCxnSpPr/>
      </xdr:nvCxnSpPr>
      <xdr:spPr>
        <a:xfrm>
          <a:off x="1130300" y="1777310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132822</xdr:rowOff>
    </xdr:from>
    <xdr:ext cx="405111" cy="259045"/>
    <xdr:sp macro="" textlink="">
      <xdr:nvSpPr>
        <xdr:cNvPr id="397" name="n_1aveValue【市民会館】&#10;有形固定資産減価償却率">
          <a:extLst>
            <a:ext uri="{FF2B5EF4-FFF2-40B4-BE49-F238E27FC236}">
              <a16:creationId xmlns:a16="http://schemas.microsoft.com/office/drawing/2014/main" id="{BBED5348-8187-4258-BAA8-06806E03D7E0}"/>
            </a:ext>
          </a:extLst>
        </xdr:cNvPr>
        <xdr:cNvSpPr txBox="1"/>
      </xdr:nvSpPr>
      <xdr:spPr>
        <a:xfrm>
          <a:off x="3582044" y="1813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75672</xdr:rowOff>
    </xdr:from>
    <xdr:ext cx="405111" cy="259045"/>
    <xdr:sp macro="" textlink="">
      <xdr:nvSpPr>
        <xdr:cNvPr id="398" name="n_2aveValue【市民会館】&#10;有形固定資産減価償却率">
          <a:extLst>
            <a:ext uri="{FF2B5EF4-FFF2-40B4-BE49-F238E27FC236}">
              <a16:creationId xmlns:a16="http://schemas.microsoft.com/office/drawing/2014/main" id="{EA699C25-34FE-471A-B89E-D6602266B194}"/>
            </a:ext>
          </a:extLst>
        </xdr:cNvPr>
        <xdr:cNvSpPr txBox="1"/>
      </xdr:nvSpPr>
      <xdr:spPr>
        <a:xfrm>
          <a:off x="2705744" y="18077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16890</xdr:rowOff>
    </xdr:from>
    <xdr:ext cx="405111" cy="259045"/>
    <xdr:sp macro="" textlink="">
      <xdr:nvSpPr>
        <xdr:cNvPr id="399" name="n_3aveValue【市民会館】&#10;有形固定資産減価償却率">
          <a:extLst>
            <a:ext uri="{FF2B5EF4-FFF2-40B4-BE49-F238E27FC236}">
              <a16:creationId xmlns:a16="http://schemas.microsoft.com/office/drawing/2014/main" id="{F428683F-2B46-4888-A470-002AEA5FDB35}"/>
            </a:ext>
          </a:extLst>
        </xdr:cNvPr>
        <xdr:cNvSpPr txBox="1"/>
      </xdr:nvSpPr>
      <xdr:spPr>
        <a:xfrm>
          <a:off x="1816744" y="1801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25054</xdr:rowOff>
    </xdr:from>
    <xdr:ext cx="405111" cy="259045"/>
    <xdr:sp macro="" textlink="">
      <xdr:nvSpPr>
        <xdr:cNvPr id="400" name="n_4aveValue【市民会館】&#10;有形固定資産減価償却率">
          <a:extLst>
            <a:ext uri="{FF2B5EF4-FFF2-40B4-BE49-F238E27FC236}">
              <a16:creationId xmlns:a16="http://schemas.microsoft.com/office/drawing/2014/main" id="{B09096C4-234F-47E2-A081-DA24C90886BE}"/>
            </a:ext>
          </a:extLst>
        </xdr:cNvPr>
        <xdr:cNvSpPr txBox="1"/>
      </xdr:nvSpPr>
      <xdr:spPr>
        <a:xfrm>
          <a:off x="927744" y="1802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117401</xdr:rowOff>
    </xdr:from>
    <xdr:ext cx="405111" cy="259045"/>
    <xdr:sp macro="" textlink="">
      <xdr:nvSpPr>
        <xdr:cNvPr id="401" name="n_1mainValue【市民会館】&#10;有形固定資産減価償却率">
          <a:extLst>
            <a:ext uri="{FF2B5EF4-FFF2-40B4-BE49-F238E27FC236}">
              <a16:creationId xmlns:a16="http://schemas.microsoft.com/office/drawing/2014/main" id="{2BAAA8AB-7B24-4F14-A012-253D2FA16BE1}"/>
            </a:ext>
          </a:extLst>
        </xdr:cNvPr>
        <xdr:cNvSpPr txBox="1"/>
      </xdr:nvSpPr>
      <xdr:spPr>
        <a:xfrm>
          <a:off x="3582044" y="1760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81478</xdr:rowOff>
    </xdr:from>
    <xdr:ext cx="405111" cy="259045"/>
    <xdr:sp macro="" textlink="">
      <xdr:nvSpPr>
        <xdr:cNvPr id="402" name="n_2mainValue【市民会館】&#10;有形固定資産減価償却率">
          <a:extLst>
            <a:ext uri="{FF2B5EF4-FFF2-40B4-BE49-F238E27FC236}">
              <a16:creationId xmlns:a16="http://schemas.microsoft.com/office/drawing/2014/main" id="{3EAB6EE1-0CE9-485C-8A31-22F7F32014CB}"/>
            </a:ext>
          </a:extLst>
        </xdr:cNvPr>
        <xdr:cNvSpPr txBox="1"/>
      </xdr:nvSpPr>
      <xdr:spPr>
        <a:xfrm>
          <a:off x="2705744" y="1756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45556</xdr:rowOff>
    </xdr:from>
    <xdr:ext cx="405111" cy="259045"/>
    <xdr:sp macro="" textlink="">
      <xdr:nvSpPr>
        <xdr:cNvPr id="403" name="n_3mainValue【市民会館】&#10;有形固定資産減価償却率">
          <a:extLst>
            <a:ext uri="{FF2B5EF4-FFF2-40B4-BE49-F238E27FC236}">
              <a16:creationId xmlns:a16="http://schemas.microsoft.com/office/drawing/2014/main" id="{04F7E7FB-CE5F-41A2-919A-2B9A565509E5}"/>
            </a:ext>
          </a:extLst>
        </xdr:cNvPr>
        <xdr:cNvSpPr txBox="1"/>
      </xdr:nvSpPr>
      <xdr:spPr>
        <a:xfrm>
          <a:off x="1816744" y="17533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9633</xdr:rowOff>
    </xdr:from>
    <xdr:ext cx="405111" cy="259045"/>
    <xdr:sp macro="" textlink="">
      <xdr:nvSpPr>
        <xdr:cNvPr id="404" name="n_4mainValue【市民会館】&#10;有形固定資産減価償却率">
          <a:extLst>
            <a:ext uri="{FF2B5EF4-FFF2-40B4-BE49-F238E27FC236}">
              <a16:creationId xmlns:a16="http://schemas.microsoft.com/office/drawing/2014/main" id="{3E902449-4261-4626-93DD-8C48364214DE}"/>
            </a:ext>
          </a:extLst>
        </xdr:cNvPr>
        <xdr:cNvSpPr txBox="1"/>
      </xdr:nvSpPr>
      <xdr:spPr>
        <a:xfrm>
          <a:off x="927744" y="1749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5" name="正方形/長方形 404">
          <a:extLst>
            <a:ext uri="{FF2B5EF4-FFF2-40B4-BE49-F238E27FC236}">
              <a16:creationId xmlns:a16="http://schemas.microsoft.com/office/drawing/2014/main" id="{A9DDC36F-19C1-43DE-B545-851F2B024E5A}"/>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6" name="正方形/長方形 405">
          <a:extLst>
            <a:ext uri="{FF2B5EF4-FFF2-40B4-BE49-F238E27FC236}">
              <a16:creationId xmlns:a16="http://schemas.microsoft.com/office/drawing/2014/main" id="{5A2AB948-8F2B-454A-9195-4B29BB52D582}"/>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7" name="正方形/長方形 406">
          <a:extLst>
            <a:ext uri="{FF2B5EF4-FFF2-40B4-BE49-F238E27FC236}">
              <a16:creationId xmlns:a16="http://schemas.microsoft.com/office/drawing/2014/main" id="{FDA3929B-A2E4-4A71-BD0C-A81636EA475B}"/>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8" name="正方形/長方形 407">
          <a:extLst>
            <a:ext uri="{FF2B5EF4-FFF2-40B4-BE49-F238E27FC236}">
              <a16:creationId xmlns:a16="http://schemas.microsoft.com/office/drawing/2014/main" id="{C10B070F-BA05-43E7-8392-7BB7F7660DA8}"/>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9" name="正方形/長方形 408">
          <a:extLst>
            <a:ext uri="{FF2B5EF4-FFF2-40B4-BE49-F238E27FC236}">
              <a16:creationId xmlns:a16="http://schemas.microsoft.com/office/drawing/2014/main" id="{E2D477A7-0972-44B2-8243-F8C23B9DFBC8}"/>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0" name="正方形/長方形 409">
          <a:extLst>
            <a:ext uri="{FF2B5EF4-FFF2-40B4-BE49-F238E27FC236}">
              <a16:creationId xmlns:a16="http://schemas.microsoft.com/office/drawing/2014/main" id="{A708AE6C-E953-4A1D-AFFA-C695F41B470C}"/>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1" name="正方形/長方形 410">
          <a:extLst>
            <a:ext uri="{FF2B5EF4-FFF2-40B4-BE49-F238E27FC236}">
              <a16:creationId xmlns:a16="http://schemas.microsoft.com/office/drawing/2014/main" id="{56A35217-095F-4813-AB83-CCCD8DD6DCD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2" name="正方形/長方形 411">
          <a:extLst>
            <a:ext uri="{FF2B5EF4-FFF2-40B4-BE49-F238E27FC236}">
              <a16:creationId xmlns:a16="http://schemas.microsoft.com/office/drawing/2014/main" id="{75429792-1C6E-4CDB-831E-E1DB0DBCF652}"/>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3" name="テキスト ボックス 412">
          <a:extLst>
            <a:ext uri="{FF2B5EF4-FFF2-40B4-BE49-F238E27FC236}">
              <a16:creationId xmlns:a16="http://schemas.microsoft.com/office/drawing/2014/main" id="{34E72B82-7614-4ED5-96BE-0B32D30F3BF5}"/>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4" name="直線コネクタ 413">
          <a:extLst>
            <a:ext uri="{FF2B5EF4-FFF2-40B4-BE49-F238E27FC236}">
              <a16:creationId xmlns:a16="http://schemas.microsoft.com/office/drawing/2014/main" id="{D0FEC8C1-B34F-4411-B1D2-694B40F6200E}"/>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15" name="直線コネクタ 414">
          <a:extLst>
            <a:ext uri="{FF2B5EF4-FFF2-40B4-BE49-F238E27FC236}">
              <a16:creationId xmlns:a16="http://schemas.microsoft.com/office/drawing/2014/main" id="{9F92CE33-09C9-4F47-B029-2F627DD3641E}"/>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16" name="テキスト ボックス 415">
          <a:extLst>
            <a:ext uri="{FF2B5EF4-FFF2-40B4-BE49-F238E27FC236}">
              <a16:creationId xmlns:a16="http://schemas.microsoft.com/office/drawing/2014/main" id="{FEFFDDED-FF3A-41E3-9D8F-75BCD08C930A}"/>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17" name="直線コネクタ 416">
          <a:extLst>
            <a:ext uri="{FF2B5EF4-FFF2-40B4-BE49-F238E27FC236}">
              <a16:creationId xmlns:a16="http://schemas.microsoft.com/office/drawing/2014/main" id="{01247A25-DAC3-43BA-878A-8C5928125F4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18" name="テキスト ボックス 417">
          <a:extLst>
            <a:ext uri="{FF2B5EF4-FFF2-40B4-BE49-F238E27FC236}">
              <a16:creationId xmlns:a16="http://schemas.microsoft.com/office/drawing/2014/main" id="{7295F855-E40A-45F9-ABD0-79B3F3B0A2DD}"/>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9" name="直線コネクタ 418">
          <a:extLst>
            <a:ext uri="{FF2B5EF4-FFF2-40B4-BE49-F238E27FC236}">
              <a16:creationId xmlns:a16="http://schemas.microsoft.com/office/drawing/2014/main" id="{8798E6DC-CC23-46E2-B0BE-178238F4603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20" name="テキスト ボックス 419">
          <a:extLst>
            <a:ext uri="{FF2B5EF4-FFF2-40B4-BE49-F238E27FC236}">
              <a16:creationId xmlns:a16="http://schemas.microsoft.com/office/drawing/2014/main" id="{E87F0D8E-A94F-4580-9C65-4FFD94D85A17}"/>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21" name="直線コネクタ 420">
          <a:extLst>
            <a:ext uri="{FF2B5EF4-FFF2-40B4-BE49-F238E27FC236}">
              <a16:creationId xmlns:a16="http://schemas.microsoft.com/office/drawing/2014/main" id="{140F1CBE-BF75-4FE3-88A0-861BE0256CD5}"/>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22" name="テキスト ボックス 421">
          <a:extLst>
            <a:ext uri="{FF2B5EF4-FFF2-40B4-BE49-F238E27FC236}">
              <a16:creationId xmlns:a16="http://schemas.microsoft.com/office/drawing/2014/main" id="{841D66DF-3114-4B47-A92E-43FC3C7636C8}"/>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23" name="直線コネクタ 422">
          <a:extLst>
            <a:ext uri="{FF2B5EF4-FFF2-40B4-BE49-F238E27FC236}">
              <a16:creationId xmlns:a16="http://schemas.microsoft.com/office/drawing/2014/main" id="{9FA7EC13-6766-47E5-BC97-6712DA8DE3AE}"/>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24" name="テキスト ボックス 423">
          <a:extLst>
            <a:ext uri="{FF2B5EF4-FFF2-40B4-BE49-F238E27FC236}">
              <a16:creationId xmlns:a16="http://schemas.microsoft.com/office/drawing/2014/main" id="{F7F3ACB7-8B95-4ECA-9B28-D9041DB59F84}"/>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5" name="直線コネクタ 424">
          <a:extLst>
            <a:ext uri="{FF2B5EF4-FFF2-40B4-BE49-F238E27FC236}">
              <a16:creationId xmlns:a16="http://schemas.microsoft.com/office/drawing/2014/main" id="{0CE6EBC7-3C65-423F-BB91-345584792E32}"/>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6" name="テキスト ボックス 425">
          <a:extLst>
            <a:ext uri="{FF2B5EF4-FFF2-40B4-BE49-F238E27FC236}">
              <a16:creationId xmlns:a16="http://schemas.microsoft.com/office/drawing/2014/main" id="{44061E11-A0F6-4B49-A3CB-2A459D4321DA}"/>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7" name="【市民会館】&#10;一人当たり面積グラフ枠">
          <a:extLst>
            <a:ext uri="{FF2B5EF4-FFF2-40B4-BE49-F238E27FC236}">
              <a16:creationId xmlns:a16="http://schemas.microsoft.com/office/drawing/2014/main" id="{7D357723-2EB8-47AA-8401-A55B20792192}"/>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72771</xdr:rowOff>
    </xdr:from>
    <xdr:to>
      <xdr:col>54</xdr:col>
      <xdr:colOff>189865</xdr:colOff>
      <xdr:row>108</xdr:row>
      <xdr:rowOff>128778</xdr:rowOff>
    </xdr:to>
    <xdr:cxnSp macro="">
      <xdr:nvCxnSpPr>
        <xdr:cNvPr id="428" name="直線コネクタ 427">
          <a:extLst>
            <a:ext uri="{FF2B5EF4-FFF2-40B4-BE49-F238E27FC236}">
              <a16:creationId xmlns:a16="http://schemas.microsoft.com/office/drawing/2014/main" id="{35214236-4F4A-40B5-8003-8622199C2CB5}"/>
            </a:ext>
          </a:extLst>
        </xdr:cNvPr>
        <xdr:cNvCxnSpPr/>
      </xdr:nvCxnSpPr>
      <xdr:spPr>
        <a:xfrm flipV="1">
          <a:off x="10476865" y="17389221"/>
          <a:ext cx="0" cy="1256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132605</xdr:rowOff>
    </xdr:from>
    <xdr:ext cx="469744" cy="259045"/>
    <xdr:sp macro="" textlink="">
      <xdr:nvSpPr>
        <xdr:cNvPr id="429" name="【市民会館】&#10;一人当たり面積最小値テキスト">
          <a:extLst>
            <a:ext uri="{FF2B5EF4-FFF2-40B4-BE49-F238E27FC236}">
              <a16:creationId xmlns:a16="http://schemas.microsoft.com/office/drawing/2014/main" id="{BCF48C80-6749-4B51-AFF4-99CDE7670611}"/>
            </a:ext>
          </a:extLst>
        </xdr:cNvPr>
        <xdr:cNvSpPr txBox="1"/>
      </xdr:nvSpPr>
      <xdr:spPr>
        <a:xfrm>
          <a:off x="10515600" y="18649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128778</xdr:rowOff>
    </xdr:from>
    <xdr:to>
      <xdr:col>55</xdr:col>
      <xdr:colOff>88900</xdr:colOff>
      <xdr:row>108</xdr:row>
      <xdr:rowOff>128778</xdr:rowOff>
    </xdr:to>
    <xdr:cxnSp macro="">
      <xdr:nvCxnSpPr>
        <xdr:cNvPr id="430" name="直線コネクタ 429">
          <a:extLst>
            <a:ext uri="{FF2B5EF4-FFF2-40B4-BE49-F238E27FC236}">
              <a16:creationId xmlns:a16="http://schemas.microsoft.com/office/drawing/2014/main" id="{B9068672-76A7-434B-9311-E5B66FFBCD56}"/>
            </a:ext>
          </a:extLst>
        </xdr:cNvPr>
        <xdr:cNvCxnSpPr/>
      </xdr:nvCxnSpPr>
      <xdr:spPr>
        <a:xfrm>
          <a:off x="10388600" y="18645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19448</xdr:rowOff>
    </xdr:from>
    <xdr:ext cx="469744" cy="259045"/>
    <xdr:sp macro="" textlink="">
      <xdr:nvSpPr>
        <xdr:cNvPr id="431" name="【市民会館】&#10;一人当たり面積最大値テキスト">
          <a:extLst>
            <a:ext uri="{FF2B5EF4-FFF2-40B4-BE49-F238E27FC236}">
              <a16:creationId xmlns:a16="http://schemas.microsoft.com/office/drawing/2014/main" id="{E1AF3F71-1D73-4BC8-B273-70F1AC5E8C6F}"/>
            </a:ext>
          </a:extLst>
        </xdr:cNvPr>
        <xdr:cNvSpPr txBox="1"/>
      </xdr:nvSpPr>
      <xdr:spPr>
        <a:xfrm>
          <a:off x="10515600" y="17164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72771</xdr:rowOff>
    </xdr:from>
    <xdr:to>
      <xdr:col>55</xdr:col>
      <xdr:colOff>88900</xdr:colOff>
      <xdr:row>101</xdr:row>
      <xdr:rowOff>72771</xdr:rowOff>
    </xdr:to>
    <xdr:cxnSp macro="">
      <xdr:nvCxnSpPr>
        <xdr:cNvPr id="432" name="直線コネクタ 431">
          <a:extLst>
            <a:ext uri="{FF2B5EF4-FFF2-40B4-BE49-F238E27FC236}">
              <a16:creationId xmlns:a16="http://schemas.microsoft.com/office/drawing/2014/main" id="{272A0E31-A7DA-4AC5-A9FF-290E18CB18F8}"/>
            </a:ext>
          </a:extLst>
        </xdr:cNvPr>
        <xdr:cNvCxnSpPr/>
      </xdr:nvCxnSpPr>
      <xdr:spPr>
        <a:xfrm>
          <a:off x="10388600" y="17389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118890</xdr:rowOff>
    </xdr:from>
    <xdr:ext cx="469744" cy="259045"/>
    <xdr:sp macro="" textlink="">
      <xdr:nvSpPr>
        <xdr:cNvPr id="433" name="【市民会館】&#10;一人当たり面積平均値テキスト">
          <a:extLst>
            <a:ext uri="{FF2B5EF4-FFF2-40B4-BE49-F238E27FC236}">
              <a16:creationId xmlns:a16="http://schemas.microsoft.com/office/drawing/2014/main" id="{76F13DA8-A82A-4846-BC80-1EEE6A2EC9F2}"/>
            </a:ext>
          </a:extLst>
        </xdr:cNvPr>
        <xdr:cNvSpPr txBox="1"/>
      </xdr:nvSpPr>
      <xdr:spPr>
        <a:xfrm>
          <a:off x="10515600" y="182925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140463</xdr:rowOff>
    </xdr:from>
    <xdr:to>
      <xdr:col>55</xdr:col>
      <xdr:colOff>50800</xdr:colOff>
      <xdr:row>107</xdr:row>
      <xdr:rowOff>70613</xdr:rowOff>
    </xdr:to>
    <xdr:sp macro="" textlink="">
      <xdr:nvSpPr>
        <xdr:cNvPr id="434" name="フローチャート: 判断 433">
          <a:extLst>
            <a:ext uri="{FF2B5EF4-FFF2-40B4-BE49-F238E27FC236}">
              <a16:creationId xmlns:a16="http://schemas.microsoft.com/office/drawing/2014/main" id="{75E3F3BB-7CDB-4B2B-B723-3F434FDB0F56}"/>
            </a:ext>
          </a:extLst>
        </xdr:cNvPr>
        <xdr:cNvSpPr/>
      </xdr:nvSpPr>
      <xdr:spPr>
        <a:xfrm>
          <a:off x="10426700" y="18314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96265</xdr:rowOff>
    </xdr:from>
    <xdr:to>
      <xdr:col>50</xdr:col>
      <xdr:colOff>165100</xdr:colOff>
      <xdr:row>107</xdr:row>
      <xdr:rowOff>26415</xdr:rowOff>
    </xdr:to>
    <xdr:sp macro="" textlink="">
      <xdr:nvSpPr>
        <xdr:cNvPr id="435" name="フローチャート: 判断 434">
          <a:extLst>
            <a:ext uri="{FF2B5EF4-FFF2-40B4-BE49-F238E27FC236}">
              <a16:creationId xmlns:a16="http://schemas.microsoft.com/office/drawing/2014/main" id="{A14A059B-8A2A-4550-A774-B376E8AF36B0}"/>
            </a:ext>
          </a:extLst>
        </xdr:cNvPr>
        <xdr:cNvSpPr/>
      </xdr:nvSpPr>
      <xdr:spPr>
        <a:xfrm>
          <a:off x="9588500" y="1826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81787</xdr:rowOff>
    </xdr:from>
    <xdr:to>
      <xdr:col>46</xdr:col>
      <xdr:colOff>38100</xdr:colOff>
      <xdr:row>107</xdr:row>
      <xdr:rowOff>11937</xdr:rowOff>
    </xdr:to>
    <xdr:sp macro="" textlink="">
      <xdr:nvSpPr>
        <xdr:cNvPr id="436" name="フローチャート: 判断 435">
          <a:extLst>
            <a:ext uri="{FF2B5EF4-FFF2-40B4-BE49-F238E27FC236}">
              <a16:creationId xmlns:a16="http://schemas.microsoft.com/office/drawing/2014/main" id="{A6C14AD9-22EA-45F5-BD04-AFE83890D414}"/>
            </a:ext>
          </a:extLst>
        </xdr:cNvPr>
        <xdr:cNvSpPr/>
      </xdr:nvSpPr>
      <xdr:spPr>
        <a:xfrm>
          <a:off x="8699500" y="1825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93599</xdr:rowOff>
    </xdr:from>
    <xdr:to>
      <xdr:col>41</xdr:col>
      <xdr:colOff>101600</xdr:colOff>
      <xdr:row>107</xdr:row>
      <xdr:rowOff>23749</xdr:rowOff>
    </xdr:to>
    <xdr:sp macro="" textlink="">
      <xdr:nvSpPr>
        <xdr:cNvPr id="437" name="フローチャート: 判断 436">
          <a:extLst>
            <a:ext uri="{FF2B5EF4-FFF2-40B4-BE49-F238E27FC236}">
              <a16:creationId xmlns:a16="http://schemas.microsoft.com/office/drawing/2014/main" id="{F4E4F197-802E-43CD-8723-483EF32781F0}"/>
            </a:ext>
          </a:extLst>
        </xdr:cNvPr>
        <xdr:cNvSpPr/>
      </xdr:nvSpPr>
      <xdr:spPr>
        <a:xfrm>
          <a:off x="7810500" y="1826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138557</xdr:rowOff>
    </xdr:from>
    <xdr:to>
      <xdr:col>36</xdr:col>
      <xdr:colOff>165100</xdr:colOff>
      <xdr:row>107</xdr:row>
      <xdr:rowOff>68707</xdr:rowOff>
    </xdr:to>
    <xdr:sp macro="" textlink="">
      <xdr:nvSpPr>
        <xdr:cNvPr id="438" name="フローチャート: 判断 437">
          <a:extLst>
            <a:ext uri="{FF2B5EF4-FFF2-40B4-BE49-F238E27FC236}">
              <a16:creationId xmlns:a16="http://schemas.microsoft.com/office/drawing/2014/main" id="{4FF571F8-AECC-4541-B8CC-DC33D0336E1C}"/>
            </a:ext>
          </a:extLst>
        </xdr:cNvPr>
        <xdr:cNvSpPr/>
      </xdr:nvSpPr>
      <xdr:spPr>
        <a:xfrm>
          <a:off x="6921500" y="1831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9" name="テキスト ボックス 438">
          <a:extLst>
            <a:ext uri="{FF2B5EF4-FFF2-40B4-BE49-F238E27FC236}">
              <a16:creationId xmlns:a16="http://schemas.microsoft.com/office/drawing/2014/main" id="{DBE92D9A-A039-4916-AE1F-6A337E3054DF}"/>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0" name="テキスト ボックス 439">
          <a:extLst>
            <a:ext uri="{FF2B5EF4-FFF2-40B4-BE49-F238E27FC236}">
              <a16:creationId xmlns:a16="http://schemas.microsoft.com/office/drawing/2014/main" id="{AFE6141D-CC99-4F8D-9609-7FE292E8F91A}"/>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1" name="テキスト ボックス 440">
          <a:extLst>
            <a:ext uri="{FF2B5EF4-FFF2-40B4-BE49-F238E27FC236}">
              <a16:creationId xmlns:a16="http://schemas.microsoft.com/office/drawing/2014/main" id="{7D22C4CA-B927-44BF-BF87-CD2F2D4A7539}"/>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2" name="テキスト ボックス 441">
          <a:extLst>
            <a:ext uri="{FF2B5EF4-FFF2-40B4-BE49-F238E27FC236}">
              <a16:creationId xmlns:a16="http://schemas.microsoft.com/office/drawing/2014/main" id="{2F8BD721-3037-4A62-A6B8-C0459278905B}"/>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3" name="テキスト ボックス 442">
          <a:extLst>
            <a:ext uri="{FF2B5EF4-FFF2-40B4-BE49-F238E27FC236}">
              <a16:creationId xmlns:a16="http://schemas.microsoft.com/office/drawing/2014/main" id="{C2994D0B-F289-4331-8EA1-09CCC1322F41}"/>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4445</xdr:rowOff>
    </xdr:from>
    <xdr:to>
      <xdr:col>50</xdr:col>
      <xdr:colOff>165100</xdr:colOff>
      <xdr:row>108</xdr:row>
      <xdr:rowOff>106045</xdr:rowOff>
    </xdr:to>
    <xdr:sp macro="" textlink="">
      <xdr:nvSpPr>
        <xdr:cNvPr id="444" name="楕円 443">
          <a:extLst>
            <a:ext uri="{FF2B5EF4-FFF2-40B4-BE49-F238E27FC236}">
              <a16:creationId xmlns:a16="http://schemas.microsoft.com/office/drawing/2014/main" id="{C04DF5D5-A9B9-436F-BBD2-D0C5606D1B3C}"/>
            </a:ext>
          </a:extLst>
        </xdr:cNvPr>
        <xdr:cNvSpPr/>
      </xdr:nvSpPr>
      <xdr:spPr>
        <a:xfrm>
          <a:off x="9588500" y="1852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6350</xdr:rowOff>
    </xdr:from>
    <xdr:to>
      <xdr:col>46</xdr:col>
      <xdr:colOff>38100</xdr:colOff>
      <xdr:row>108</xdr:row>
      <xdr:rowOff>107950</xdr:rowOff>
    </xdr:to>
    <xdr:sp macro="" textlink="">
      <xdr:nvSpPr>
        <xdr:cNvPr id="445" name="楕円 444">
          <a:extLst>
            <a:ext uri="{FF2B5EF4-FFF2-40B4-BE49-F238E27FC236}">
              <a16:creationId xmlns:a16="http://schemas.microsoft.com/office/drawing/2014/main" id="{6F02D5DA-A78B-4957-879A-6159D0C0B9E3}"/>
            </a:ext>
          </a:extLst>
        </xdr:cNvPr>
        <xdr:cNvSpPr/>
      </xdr:nvSpPr>
      <xdr:spPr>
        <a:xfrm>
          <a:off x="8699500" y="1852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55245</xdr:rowOff>
    </xdr:from>
    <xdr:to>
      <xdr:col>50</xdr:col>
      <xdr:colOff>114300</xdr:colOff>
      <xdr:row>108</xdr:row>
      <xdr:rowOff>57150</xdr:rowOff>
    </xdr:to>
    <xdr:cxnSp macro="">
      <xdr:nvCxnSpPr>
        <xdr:cNvPr id="446" name="直線コネクタ 445">
          <a:extLst>
            <a:ext uri="{FF2B5EF4-FFF2-40B4-BE49-F238E27FC236}">
              <a16:creationId xmlns:a16="http://schemas.microsoft.com/office/drawing/2014/main" id="{EBF096F3-9772-44DE-BDC3-1171266B3240}"/>
            </a:ext>
          </a:extLst>
        </xdr:cNvPr>
        <xdr:cNvCxnSpPr/>
      </xdr:nvCxnSpPr>
      <xdr:spPr>
        <a:xfrm flipV="1">
          <a:off x="8750300" y="1857184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7113</xdr:rowOff>
    </xdr:from>
    <xdr:to>
      <xdr:col>41</xdr:col>
      <xdr:colOff>101600</xdr:colOff>
      <xdr:row>108</xdr:row>
      <xdr:rowOff>108713</xdr:rowOff>
    </xdr:to>
    <xdr:sp macro="" textlink="">
      <xdr:nvSpPr>
        <xdr:cNvPr id="447" name="楕円 446">
          <a:extLst>
            <a:ext uri="{FF2B5EF4-FFF2-40B4-BE49-F238E27FC236}">
              <a16:creationId xmlns:a16="http://schemas.microsoft.com/office/drawing/2014/main" id="{039725D1-989F-466D-B269-F99A012F15D5}"/>
            </a:ext>
          </a:extLst>
        </xdr:cNvPr>
        <xdr:cNvSpPr/>
      </xdr:nvSpPr>
      <xdr:spPr>
        <a:xfrm>
          <a:off x="7810500" y="1852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57150</xdr:rowOff>
    </xdr:from>
    <xdr:to>
      <xdr:col>45</xdr:col>
      <xdr:colOff>177800</xdr:colOff>
      <xdr:row>108</xdr:row>
      <xdr:rowOff>57913</xdr:rowOff>
    </xdr:to>
    <xdr:cxnSp macro="">
      <xdr:nvCxnSpPr>
        <xdr:cNvPr id="448" name="直線コネクタ 447">
          <a:extLst>
            <a:ext uri="{FF2B5EF4-FFF2-40B4-BE49-F238E27FC236}">
              <a16:creationId xmlns:a16="http://schemas.microsoft.com/office/drawing/2014/main" id="{B73EB344-73DE-4EDF-A8CA-D670457EDAE8}"/>
            </a:ext>
          </a:extLst>
        </xdr:cNvPr>
        <xdr:cNvCxnSpPr/>
      </xdr:nvCxnSpPr>
      <xdr:spPr>
        <a:xfrm flipV="1">
          <a:off x="7861300" y="18573750"/>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8637</xdr:rowOff>
    </xdr:from>
    <xdr:to>
      <xdr:col>36</xdr:col>
      <xdr:colOff>165100</xdr:colOff>
      <xdr:row>108</xdr:row>
      <xdr:rowOff>110237</xdr:rowOff>
    </xdr:to>
    <xdr:sp macro="" textlink="">
      <xdr:nvSpPr>
        <xdr:cNvPr id="449" name="楕円 448">
          <a:extLst>
            <a:ext uri="{FF2B5EF4-FFF2-40B4-BE49-F238E27FC236}">
              <a16:creationId xmlns:a16="http://schemas.microsoft.com/office/drawing/2014/main" id="{8A8B2BE2-4475-4FD4-8BA2-C8FED2B6F78B}"/>
            </a:ext>
          </a:extLst>
        </xdr:cNvPr>
        <xdr:cNvSpPr/>
      </xdr:nvSpPr>
      <xdr:spPr>
        <a:xfrm>
          <a:off x="6921500" y="1852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57913</xdr:rowOff>
    </xdr:from>
    <xdr:to>
      <xdr:col>41</xdr:col>
      <xdr:colOff>50800</xdr:colOff>
      <xdr:row>108</xdr:row>
      <xdr:rowOff>59437</xdr:rowOff>
    </xdr:to>
    <xdr:cxnSp macro="">
      <xdr:nvCxnSpPr>
        <xdr:cNvPr id="450" name="直線コネクタ 449">
          <a:extLst>
            <a:ext uri="{FF2B5EF4-FFF2-40B4-BE49-F238E27FC236}">
              <a16:creationId xmlns:a16="http://schemas.microsoft.com/office/drawing/2014/main" id="{DA3E31EE-D17F-422A-817D-A8BC9D0F720D}"/>
            </a:ext>
          </a:extLst>
        </xdr:cNvPr>
        <xdr:cNvCxnSpPr/>
      </xdr:nvCxnSpPr>
      <xdr:spPr>
        <a:xfrm flipV="1">
          <a:off x="6972300" y="18574513"/>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42942</xdr:rowOff>
    </xdr:from>
    <xdr:ext cx="469744" cy="259045"/>
    <xdr:sp macro="" textlink="">
      <xdr:nvSpPr>
        <xdr:cNvPr id="451" name="n_1aveValue【市民会館】&#10;一人当たり面積">
          <a:extLst>
            <a:ext uri="{FF2B5EF4-FFF2-40B4-BE49-F238E27FC236}">
              <a16:creationId xmlns:a16="http://schemas.microsoft.com/office/drawing/2014/main" id="{4E301637-8CB6-40A6-A9C8-7082CBA3DE26}"/>
            </a:ext>
          </a:extLst>
        </xdr:cNvPr>
        <xdr:cNvSpPr txBox="1"/>
      </xdr:nvSpPr>
      <xdr:spPr>
        <a:xfrm>
          <a:off x="9391727" y="18045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28464</xdr:rowOff>
    </xdr:from>
    <xdr:ext cx="469744" cy="259045"/>
    <xdr:sp macro="" textlink="">
      <xdr:nvSpPr>
        <xdr:cNvPr id="452" name="n_2aveValue【市民会館】&#10;一人当たり面積">
          <a:extLst>
            <a:ext uri="{FF2B5EF4-FFF2-40B4-BE49-F238E27FC236}">
              <a16:creationId xmlns:a16="http://schemas.microsoft.com/office/drawing/2014/main" id="{3B2506D5-C008-4837-9603-1B67D4897867}"/>
            </a:ext>
          </a:extLst>
        </xdr:cNvPr>
        <xdr:cNvSpPr txBox="1"/>
      </xdr:nvSpPr>
      <xdr:spPr>
        <a:xfrm>
          <a:off x="8515427" y="18030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40276</xdr:rowOff>
    </xdr:from>
    <xdr:ext cx="469744" cy="259045"/>
    <xdr:sp macro="" textlink="">
      <xdr:nvSpPr>
        <xdr:cNvPr id="453" name="n_3aveValue【市民会館】&#10;一人当たり面積">
          <a:extLst>
            <a:ext uri="{FF2B5EF4-FFF2-40B4-BE49-F238E27FC236}">
              <a16:creationId xmlns:a16="http://schemas.microsoft.com/office/drawing/2014/main" id="{C1AEE2C6-065A-4E4F-8EA5-B145E87E3D0D}"/>
            </a:ext>
          </a:extLst>
        </xdr:cNvPr>
        <xdr:cNvSpPr txBox="1"/>
      </xdr:nvSpPr>
      <xdr:spPr>
        <a:xfrm>
          <a:off x="7626427" y="18042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85234</xdr:rowOff>
    </xdr:from>
    <xdr:ext cx="469744" cy="259045"/>
    <xdr:sp macro="" textlink="">
      <xdr:nvSpPr>
        <xdr:cNvPr id="454" name="n_4aveValue【市民会館】&#10;一人当たり面積">
          <a:extLst>
            <a:ext uri="{FF2B5EF4-FFF2-40B4-BE49-F238E27FC236}">
              <a16:creationId xmlns:a16="http://schemas.microsoft.com/office/drawing/2014/main" id="{AA918317-0563-4708-9E9B-9E9FBF177596}"/>
            </a:ext>
          </a:extLst>
        </xdr:cNvPr>
        <xdr:cNvSpPr txBox="1"/>
      </xdr:nvSpPr>
      <xdr:spPr>
        <a:xfrm>
          <a:off x="6737427" y="1808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97172</xdr:rowOff>
    </xdr:from>
    <xdr:ext cx="469744" cy="259045"/>
    <xdr:sp macro="" textlink="">
      <xdr:nvSpPr>
        <xdr:cNvPr id="455" name="n_1mainValue【市民会館】&#10;一人当たり面積">
          <a:extLst>
            <a:ext uri="{FF2B5EF4-FFF2-40B4-BE49-F238E27FC236}">
              <a16:creationId xmlns:a16="http://schemas.microsoft.com/office/drawing/2014/main" id="{CFDFC261-0F55-41DA-817B-438E2E22674E}"/>
            </a:ext>
          </a:extLst>
        </xdr:cNvPr>
        <xdr:cNvSpPr txBox="1"/>
      </xdr:nvSpPr>
      <xdr:spPr>
        <a:xfrm>
          <a:off x="9391727" y="18613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99077</xdr:rowOff>
    </xdr:from>
    <xdr:ext cx="469744" cy="259045"/>
    <xdr:sp macro="" textlink="">
      <xdr:nvSpPr>
        <xdr:cNvPr id="456" name="n_2mainValue【市民会館】&#10;一人当たり面積">
          <a:extLst>
            <a:ext uri="{FF2B5EF4-FFF2-40B4-BE49-F238E27FC236}">
              <a16:creationId xmlns:a16="http://schemas.microsoft.com/office/drawing/2014/main" id="{C85FF1EE-C145-4F4D-BC16-AE6F4091D03A}"/>
            </a:ext>
          </a:extLst>
        </xdr:cNvPr>
        <xdr:cNvSpPr txBox="1"/>
      </xdr:nvSpPr>
      <xdr:spPr>
        <a:xfrm>
          <a:off x="8515427" y="186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99840</xdr:rowOff>
    </xdr:from>
    <xdr:ext cx="469744" cy="259045"/>
    <xdr:sp macro="" textlink="">
      <xdr:nvSpPr>
        <xdr:cNvPr id="457" name="n_3mainValue【市民会館】&#10;一人当たり面積">
          <a:extLst>
            <a:ext uri="{FF2B5EF4-FFF2-40B4-BE49-F238E27FC236}">
              <a16:creationId xmlns:a16="http://schemas.microsoft.com/office/drawing/2014/main" id="{2A5F256D-578B-4511-B775-7A54722460E7}"/>
            </a:ext>
          </a:extLst>
        </xdr:cNvPr>
        <xdr:cNvSpPr txBox="1"/>
      </xdr:nvSpPr>
      <xdr:spPr>
        <a:xfrm>
          <a:off x="7626427" y="1861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101364</xdr:rowOff>
    </xdr:from>
    <xdr:ext cx="469744" cy="259045"/>
    <xdr:sp macro="" textlink="">
      <xdr:nvSpPr>
        <xdr:cNvPr id="458" name="n_4mainValue【市民会館】&#10;一人当たり面積">
          <a:extLst>
            <a:ext uri="{FF2B5EF4-FFF2-40B4-BE49-F238E27FC236}">
              <a16:creationId xmlns:a16="http://schemas.microsoft.com/office/drawing/2014/main" id="{DEE91B42-F8D7-423C-B0FB-D6177EA4EFCF}"/>
            </a:ext>
          </a:extLst>
        </xdr:cNvPr>
        <xdr:cNvSpPr txBox="1"/>
      </xdr:nvSpPr>
      <xdr:spPr>
        <a:xfrm>
          <a:off x="6737427" y="18617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9" name="正方形/長方形 458">
          <a:extLst>
            <a:ext uri="{FF2B5EF4-FFF2-40B4-BE49-F238E27FC236}">
              <a16:creationId xmlns:a16="http://schemas.microsoft.com/office/drawing/2014/main" id="{A3095FE1-8871-4504-88FA-AB5608621B19}"/>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0" name="正方形/長方形 459">
          <a:extLst>
            <a:ext uri="{FF2B5EF4-FFF2-40B4-BE49-F238E27FC236}">
              <a16:creationId xmlns:a16="http://schemas.microsoft.com/office/drawing/2014/main" id="{89E48BF6-5309-4CEF-9142-D791553287AF}"/>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1" name="正方形/長方形 460">
          <a:extLst>
            <a:ext uri="{FF2B5EF4-FFF2-40B4-BE49-F238E27FC236}">
              <a16:creationId xmlns:a16="http://schemas.microsoft.com/office/drawing/2014/main" id="{8EA060A8-450C-42F2-9148-023E643B0F02}"/>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2" name="正方形/長方形 461">
          <a:extLst>
            <a:ext uri="{FF2B5EF4-FFF2-40B4-BE49-F238E27FC236}">
              <a16:creationId xmlns:a16="http://schemas.microsoft.com/office/drawing/2014/main" id="{8E6DEFE0-505F-43E8-A725-56CB32F0608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3" name="正方形/長方形 462">
          <a:extLst>
            <a:ext uri="{FF2B5EF4-FFF2-40B4-BE49-F238E27FC236}">
              <a16:creationId xmlns:a16="http://schemas.microsoft.com/office/drawing/2014/main" id="{9B39FCE7-F3C6-4B93-BE56-9C1BE870BD47}"/>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4" name="正方形/長方形 463">
          <a:extLst>
            <a:ext uri="{FF2B5EF4-FFF2-40B4-BE49-F238E27FC236}">
              <a16:creationId xmlns:a16="http://schemas.microsoft.com/office/drawing/2014/main" id="{1F34EC63-20CB-4872-BCD5-F054BE9CC838}"/>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5" name="正方形/長方形 464">
          <a:extLst>
            <a:ext uri="{FF2B5EF4-FFF2-40B4-BE49-F238E27FC236}">
              <a16:creationId xmlns:a16="http://schemas.microsoft.com/office/drawing/2014/main" id="{514AA063-558D-4861-AA19-910A83B7262A}"/>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6" name="正方形/長方形 465">
          <a:extLst>
            <a:ext uri="{FF2B5EF4-FFF2-40B4-BE49-F238E27FC236}">
              <a16:creationId xmlns:a16="http://schemas.microsoft.com/office/drawing/2014/main" id="{BAC08F76-E098-4176-889B-E1651B833316}"/>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7" name="テキスト ボックス 466">
          <a:extLst>
            <a:ext uri="{FF2B5EF4-FFF2-40B4-BE49-F238E27FC236}">
              <a16:creationId xmlns:a16="http://schemas.microsoft.com/office/drawing/2014/main" id="{DAFC2F81-165E-49A4-B199-4D03B9B42C24}"/>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8" name="直線コネクタ 467">
          <a:extLst>
            <a:ext uri="{FF2B5EF4-FFF2-40B4-BE49-F238E27FC236}">
              <a16:creationId xmlns:a16="http://schemas.microsoft.com/office/drawing/2014/main" id="{AD79A4A4-B52A-4EB1-90EC-EF77632AD272}"/>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69" name="テキスト ボックス 468">
          <a:extLst>
            <a:ext uri="{FF2B5EF4-FFF2-40B4-BE49-F238E27FC236}">
              <a16:creationId xmlns:a16="http://schemas.microsoft.com/office/drawing/2014/main" id="{F074CDF3-DA21-4EAD-A237-A3ABBD1C364E}"/>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70" name="直線コネクタ 469">
          <a:extLst>
            <a:ext uri="{FF2B5EF4-FFF2-40B4-BE49-F238E27FC236}">
              <a16:creationId xmlns:a16="http://schemas.microsoft.com/office/drawing/2014/main" id="{8AD833F6-6C0E-4F3E-9EAD-073459D172A3}"/>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71" name="テキスト ボックス 470">
          <a:extLst>
            <a:ext uri="{FF2B5EF4-FFF2-40B4-BE49-F238E27FC236}">
              <a16:creationId xmlns:a16="http://schemas.microsoft.com/office/drawing/2014/main" id="{43BCA2E3-B984-47CF-BD0C-699B201587C5}"/>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72" name="直線コネクタ 471">
          <a:extLst>
            <a:ext uri="{FF2B5EF4-FFF2-40B4-BE49-F238E27FC236}">
              <a16:creationId xmlns:a16="http://schemas.microsoft.com/office/drawing/2014/main" id="{B9C50C8D-00D1-432B-9859-6DECB5A06EEC}"/>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73" name="テキスト ボックス 472">
          <a:extLst>
            <a:ext uri="{FF2B5EF4-FFF2-40B4-BE49-F238E27FC236}">
              <a16:creationId xmlns:a16="http://schemas.microsoft.com/office/drawing/2014/main" id="{81B8530A-4C94-43F7-AAC5-A8EC27502691}"/>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74" name="直線コネクタ 473">
          <a:extLst>
            <a:ext uri="{FF2B5EF4-FFF2-40B4-BE49-F238E27FC236}">
              <a16:creationId xmlns:a16="http://schemas.microsoft.com/office/drawing/2014/main" id="{7945A27F-CF4D-40D0-BCF4-907636860165}"/>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75" name="テキスト ボックス 474">
          <a:extLst>
            <a:ext uri="{FF2B5EF4-FFF2-40B4-BE49-F238E27FC236}">
              <a16:creationId xmlns:a16="http://schemas.microsoft.com/office/drawing/2014/main" id="{A94CCAC4-D879-4AF8-BDFB-77035C99E33C}"/>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76" name="直線コネクタ 475">
          <a:extLst>
            <a:ext uri="{FF2B5EF4-FFF2-40B4-BE49-F238E27FC236}">
              <a16:creationId xmlns:a16="http://schemas.microsoft.com/office/drawing/2014/main" id="{E0922CBF-13BD-44F8-B809-B69BA2AD274D}"/>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77" name="テキスト ボックス 476">
          <a:extLst>
            <a:ext uri="{FF2B5EF4-FFF2-40B4-BE49-F238E27FC236}">
              <a16:creationId xmlns:a16="http://schemas.microsoft.com/office/drawing/2014/main" id="{DC468DCC-D0B5-487F-A7DC-80ADD7E9C5F4}"/>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78" name="直線コネクタ 477">
          <a:extLst>
            <a:ext uri="{FF2B5EF4-FFF2-40B4-BE49-F238E27FC236}">
              <a16:creationId xmlns:a16="http://schemas.microsoft.com/office/drawing/2014/main" id="{135445F1-0174-4C34-BC28-DF7E43039F06}"/>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79" name="テキスト ボックス 478">
          <a:extLst>
            <a:ext uri="{FF2B5EF4-FFF2-40B4-BE49-F238E27FC236}">
              <a16:creationId xmlns:a16="http://schemas.microsoft.com/office/drawing/2014/main" id="{0AF16296-7932-4B5D-8E08-E676E4578BFF}"/>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80" name="直線コネクタ 479">
          <a:extLst>
            <a:ext uri="{FF2B5EF4-FFF2-40B4-BE49-F238E27FC236}">
              <a16:creationId xmlns:a16="http://schemas.microsoft.com/office/drawing/2014/main" id="{91A0B0A4-D14E-46DE-949C-CCDD939D880D}"/>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81" name="テキスト ボックス 480">
          <a:extLst>
            <a:ext uri="{FF2B5EF4-FFF2-40B4-BE49-F238E27FC236}">
              <a16:creationId xmlns:a16="http://schemas.microsoft.com/office/drawing/2014/main" id="{47FCE067-BC47-4234-860A-292C30CC9F38}"/>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2" name="直線コネクタ 481">
          <a:extLst>
            <a:ext uri="{FF2B5EF4-FFF2-40B4-BE49-F238E27FC236}">
              <a16:creationId xmlns:a16="http://schemas.microsoft.com/office/drawing/2014/main" id="{6C33A803-3E7A-4EDB-A285-14B380CAA41D}"/>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83" name="【一般廃棄物処理施設】&#10;有形固定資産減価償却率グラフ枠">
          <a:extLst>
            <a:ext uri="{FF2B5EF4-FFF2-40B4-BE49-F238E27FC236}">
              <a16:creationId xmlns:a16="http://schemas.microsoft.com/office/drawing/2014/main" id="{9E3AB605-6973-45D0-98EC-D8D8D26202F9}"/>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14151</xdr:rowOff>
    </xdr:from>
    <xdr:to>
      <xdr:col>85</xdr:col>
      <xdr:colOff>126364</xdr:colOff>
      <xdr:row>42</xdr:row>
      <xdr:rowOff>92528</xdr:rowOff>
    </xdr:to>
    <xdr:cxnSp macro="">
      <xdr:nvCxnSpPr>
        <xdr:cNvPr id="484" name="直線コネクタ 483">
          <a:extLst>
            <a:ext uri="{FF2B5EF4-FFF2-40B4-BE49-F238E27FC236}">
              <a16:creationId xmlns:a16="http://schemas.microsoft.com/office/drawing/2014/main" id="{4A51260E-40C1-4818-BC68-837A0D60D5A0}"/>
            </a:ext>
          </a:extLst>
        </xdr:cNvPr>
        <xdr:cNvCxnSpPr/>
      </xdr:nvCxnSpPr>
      <xdr:spPr>
        <a:xfrm flipV="1">
          <a:off x="16318864" y="5672001"/>
          <a:ext cx="0" cy="1621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85" name="【一般廃棄物処理施設】&#10;有形固定資産減価償却率最小値テキスト">
          <a:extLst>
            <a:ext uri="{FF2B5EF4-FFF2-40B4-BE49-F238E27FC236}">
              <a16:creationId xmlns:a16="http://schemas.microsoft.com/office/drawing/2014/main" id="{30F59560-07BE-4AC2-9EB9-87D46CB32AE7}"/>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86" name="直線コネクタ 485">
          <a:extLst>
            <a:ext uri="{FF2B5EF4-FFF2-40B4-BE49-F238E27FC236}">
              <a16:creationId xmlns:a16="http://schemas.microsoft.com/office/drawing/2014/main" id="{284D4C79-08CD-45C3-94D3-46008D82983A}"/>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132278</xdr:rowOff>
    </xdr:from>
    <xdr:ext cx="340478" cy="259045"/>
    <xdr:sp macro="" textlink="">
      <xdr:nvSpPr>
        <xdr:cNvPr id="487" name="【一般廃棄物処理施設】&#10;有形固定資産減価償却率最大値テキスト">
          <a:extLst>
            <a:ext uri="{FF2B5EF4-FFF2-40B4-BE49-F238E27FC236}">
              <a16:creationId xmlns:a16="http://schemas.microsoft.com/office/drawing/2014/main" id="{B127AED5-0BB1-436A-A233-47DDBEB2E455}"/>
            </a:ext>
          </a:extLst>
        </xdr:cNvPr>
        <xdr:cNvSpPr txBox="1"/>
      </xdr:nvSpPr>
      <xdr:spPr>
        <a:xfrm>
          <a:off x="16357600" y="54472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14151</xdr:rowOff>
    </xdr:from>
    <xdr:to>
      <xdr:col>86</xdr:col>
      <xdr:colOff>25400</xdr:colOff>
      <xdr:row>33</xdr:row>
      <xdr:rowOff>14151</xdr:rowOff>
    </xdr:to>
    <xdr:cxnSp macro="">
      <xdr:nvCxnSpPr>
        <xdr:cNvPr id="488" name="直線コネクタ 487">
          <a:extLst>
            <a:ext uri="{FF2B5EF4-FFF2-40B4-BE49-F238E27FC236}">
              <a16:creationId xmlns:a16="http://schemas.microsoft.com/office/drawing/2014/main" id="{952DEFA5-9D95-44A9-858F-64F4172D7F3F}"/>
            </a:ext>
          </a:extLst>
        </xdr:cNvPr>
        <xdr:cNvCxnSpPr/>
      </xdr:nvCxnSpPr>
      <xdr:spPr>
        <a:xfrm>
          <a:off x="16230600" y="567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3827</xdr:rowOff>
    </xdr:from>
    <xdr:ext cx="405111" cy="259045"/>
    <xdr:sp macro="" textlink="">
      <xdr:nvSpPr>
        <xdr:cNvPr id="489" name="【一般廃棄物処理施設】&#10;有形固定資産減価償却率平均値テキスト">
          <a:extLst>
            <a:ext uri="{FF2B5EF4-FFF2-40B4-BE49-F238E27FC236}">
              <a16:creationId xmlns:a16="http://schemas.microsoft.com/office/drawing/2014/main" id="{18D4DDBC-E9AE-4988-A8C5-284987B5922B}"/>
            </a:ext>
          </a:extLst>
        </xdr:cNvPr>
        <xdr:cNvSpPr txBox="1"/>
      </xdr:nvSpPr>
      <xdr:spPr>
        <a:xfrm>
          <a:off x="16357600" y="6518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25400</xdr:rowOff>
    </xdr:from>
    <xdr:to>
      <xdr:col>85</xdr:col>
      <xdr:colOff>177800</xdr:colOff>
      <xdr:row>38</xdr:row>
      <xdr:rowOff>127000</xdr:rowOff>
    </xdr:to>
    <xdr:sp macro="" textlink="">
      <xdr:nvSpPr>
        <xdr:cNvPr id="490" name="フローチャート: 判断 489">
          <a:extLst>
            <a:ext uri="{FF2B5EF4-FFF2-40B4-BE49-F238E27FC236}">
              <a16:creationId xmlns:a16="http://schemas.microsoft.com/office/drawing/2014/main" id="{1DDE03F2-26C9-4E5E-8067-1A55CFB8F06C}"/>
            </a:ext>
          </a:extLst>
        </xdr:cNvPr>
        <xdr:cNvSpPr/>
      </xdr:nvSpPr>
      <xdr:spPr>
        <a:xfrm>
          <a:off x="16268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30299</xdr:rowOff>
    </xdr:from>
    <xdr:to>
      <xdr:col>81</xdr:col>
      <xdr:colOff>101600</xdr:colOff>
      <xdr:row>38</xdr:row>
      <xdr:rowOff>131899</xdr:rowOff>
    </xdr:to>
    <xdr:sp macro="" textlink="">
      <xdr:nvSpPr>
        <xdr:cNvPr id="491" name="フローチャート: 判断 490">
          <a:extLst>
            <a:ext uri="{FF2B5EF4-FFF2-40B4-BE49-F238E27FC236}">
              <a16:creationId xmlns:a16="http://schemas.microsoft.com/office/drawing/2014/main" id="{E0C119E0-7358-465D-9616-C52979A05E4C}"/>
            </a:ext>
          </a:extLst>
        </xdr:cNvPr>
        <xdr:cNvSpPr/>
      </xdr:nvSpPr>
      <xdr:spPr>
        <a:xfrm>
          <a:off x="15430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157661</xdr:rowOff>
    </xdr:from>
    <xdr:to>
      <xdr:col>76</xdr:col>
      <xdr:colOff>165100</xdr:colOff>
      <xdr:row>38</xdr:row>
      <xdr:rowOff>87812</xdr:rowOff>
    </xdr:to>
    <xdr:sp macro="" textlink="">
      <xdr:nvSpPr>
        <xdr:cNvPr id="492" name="フローチャート: 判断 491">
          <a:extLst>
            <a:ext uri="{FF2B5EF4-FFF2-40B4-BE49-F238E27FC236}">
              <a16:creationId xmlns:a16="http://schemas.microsoft.com/office/drawing/2014/main" id="{A0D608CC-349E-4CE6-BAB6-8CC6B5DE288C}"/>
            </a:ext>
          </a:extLst>
        </xdr:cNvPr>
        <xdr:cNvSpPr/>
      </xdr:nvSpPr>
      <xdr:spPr>
        <a:xfrm>
          <a:off x="14541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123372</xdr:rowOff>
    </xdr:from>
    <xdr:to>
      <xdr:col>72</xdr:col>
      <xdr:colOff>38100</xdr:colOff>
      <xdr:row>38</xdr:row>
      <xdr:rowOff>53522</xdr:rowOff>
    </xdr:to>
    <xdr:sp macro="" textlink="">
      <xdr:nvSpPr>
        <xdr:cNvPr id="493" name="フローチャート: 判断 492">
          <a:extLst>
            <a:ext uri="{FF2B5EF4-FFF2-40B4-BE49-F238E27FC236}">
              <a16:creationId xmlns:a16="http://schemas.microsoft.com/office/drawing/2014/main" id="{C1BE6615-FDAD-45A2-B88F-CD9370DD895A}"/>
            </a:ext>
          </a:extLst>
        </xdr:cNvPr>
        <xdr:cNvSpPr/>
      </xdr:nvSpPr>
      <xdr:spPr>
        <a:xfrm>
          <a:off x="13652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44994</xdr:rowOff>
    </xdr:from>
    <xdr:to>
      <xdr:col>67</xdr:col>
      <xdr:colOff>101600</xdr:colOff>
      <xdr:row>38</xdr:row>
      <xdr:rowOff>146594</xdr:rowOff>
    </xdr:to>
    <xdr:sp macro="" textlink="">
      <xdr:nvSpPr>
        <xdr:cNvPr id="494" name="フローチャート: 判断 493">
          <a:extLst>
            <a:ext uri="{FF2B5EF4-FFF2-40B4-BE49-F238E27FC236}">
              <a16:creationId xmlns:a16="http://schemas.microsoft.com/office/drawing/2014/main" id="{A3BCB0A3-39DF-4303-804E-409D591F37F3}"/>
            </a:ext>
          </a:extLst>
        </xdr:cNvPr>
        <xdr:cNvSpPr/>
      </xdr:nvSpPr>
      <xdr:spPr>
        <a:xfrm>
          <a:off x="12763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95" name="テキスト ボックス 494">
          <a:extLst>
            <a:ext uri="{FF2B5EF4-FFF2-40B4-BE49-F238E27FC236}">
              <a16:creationId xmlns:a16="http://schemas.microsoft.com/office/drawing/2014/main" id="{D2CFDD46-64FB-4838-A6E1-EF3ED087F6F6}"/>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96" name="テキスト ボックス 495">
          <a:extLst>
            <a:ext uri="{FF2B5EF4-FFF2-40B4-BE49-F238E27FC236}">
              <a16:creationId xmlns:a16="http://schemas.microsoft.com/office/drawing/2014/main" id="{5C23F3A4-8587-455D-A0E3-D633F7EF2292}"/>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7" name="テキスト ボックス 496">
          <a:extLst>
            <a:ext uri="{FF2B5EF4-FFF2-40B4-BE49-F238E27FC236}">
              <a16:creationId xmlns:a16="http://schemas.microsoft.com/office/drawing/2014/main" id="{7CE7DC67-B615-4526-B69F-E1C8EC94FD3C}"/>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8" name="テキスト ボックス 497">
          <a:extLst>
            <a:ext uri="{FF2B5EF4-FFF2-40B4-BE49-F238E27FC236}">
              <a16:creationId xmlns:a16="http://schemas.microsoft.com/office/drawing/2014/main" id="{5230C3C8-7000-4D7E-9891-4E6D3EF35E42}"/>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9" name="テキスト ボックス 498">
          <a:extLst>
            <a:ext uri="{FF2B5EF4-FFF2-40B4-BE49-F238E27FC236}">
              <a16:creationId xmlns:a16="http://schemas.microsoft.com/office/drawing/2014/main" id="{F8195E5C-0B40-4550-9E70-0DB21E659743}"/>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103777</xdr:rowOff>
    </xdr:from>
    <xdr:to>
      <xdr:col>81</xdr:col>
      <xdr:colOff>101600</xdr:colOff>
      <xdr:row>39</xdr:row>
      <xdr:rowOff>33927</xdr:rowOff>
    </xdr:to>
    <xdr:sp macro="" textlink="">
      <xdr:nvSpPr>
        <xdr:cNvPr id="500" name="楕円 499">
          <a:extLst>
            <a:ext uri="{FF2B5EF4-FFF2-40B4-BE49-F238E27FC236}">
              <a16:creationId xmlns:a16="http://schemas.microsoft.com/office/drawing/2014/main" id="{69CED042-7F73-459B-AD0C-7A186AF8F3D8}"/>
            </a:ext>
          </a:extLst>
        </xdr:cNvPr>
        <xdr:cNvSpPr/>
      </xdr:nvSpPr>
      <xdr:spPr>
        <a:xfrm>
          <a:off x="15430500" y="661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121738</xdr:rowOff>
    </xdr:from>
    <xdr:to>
      <xdr:col>76</xdr:col>
      <xdr:colOff>165100</xdr:colOff>
      <xdr:row>39</xdr:row>
      <xdr:rowOff>51888</xdr:rowOff>
    </xdr:to>
    <xdr:sp macro="" textlink="">
      <xdr:nvSpPr>
        <xdr:cNvPr id="501" name="楕円 500">
          <a:extLst>
            <a:ext uri="{FF2B5EF4-FFF2-40B4-BE49-F238E27FC236}">
              <a16:creationId xmlns:a16="http://schemas.microsoft.com/office/drawing/2014/main" id="{60C6BC81-2D86-4D81-9B52-166BF79F1398}"/>
            </a:ext>
          </a:extLst>
        </xdr:cNvPr>
        <xdr:cNvSpPr/>
      </xdr:nvSpPr>
      <xdr:spPr>
        <a:xfrm>
          <a:off x="14541500" y="663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154577</xdr:rowOff>
    </xdr:from>
    <xdr:to>
      <xdr:col>81</xdr:col>
      <xdr:colOff>50800</xdr:colOff>
      <xdr:row>39</xdr:row>
      <xdr:rowOff>1088</xdr:rowOff>
    </xdr:to>
    <xdr:cxnSp macro="">
      <xdr:nvCxnSpPr>
        <xdr:cNvPr id="502" name="直線コネクタ 501">
          <a:extLst>
            <a:ext uri="{FF2B5EF4-FFF2-40B4-BE49-F238E27FC236}">
              <a16:creationId xmlns:a16="http://schemas.microsoft.com/office/drawing/2014/main" id="{62F874B5-FE28-41F9-B46D-F5D04D3F9D21}"/>
            </a:ext>
          </a:extLst>
        </xdr:cNvPr>
        <xdr:cNvCxnSpPr/>
      </xdr:nvCxnSpPr>
      <xdr:spPr>
        <a:xfrm flipV="1">
          <a:off x="14592300" y="6669677"/>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123372</xdr:rowOff>
    </xdr:from>
    <xdr:to>
      <xdr:col>72</xdr:col>
      <xdr:colOff>38100</xdr:colOff>
      <xdr:row>39</xdr:row>
      <xdr:rowOff>53522</xdr:rowOff>
    </xdr:to>
    <xdr:sp macro="" textlink="">
      <xdr:nvSpPr>
        <xdr:cNvPr id="503" name="楕円 502">
          <a:extLst>
            <a:ext uri="{FF2B5EF4-FFF2-40B4-BE49-F238E27FC236}">
              <a16:creationId xmlns:a16="http://schemas.microsoft.com/office/drawing/2014/main" id="{3CC908D1-F8A8-4C94-B66F-A71BADAA9994}"/>
            </a:ext>
          </a:extLst>
        </xdr:cNvPr>
        <xdr:cNvSpPr/>
      </xdr:nvSpPr>
      <xdr:spPr>
        <a:xfrm>
          <a:off x="13652500" y="663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1088</xdr:rowOff>
    </xdr:from>
    <xdr:to>
      <xdr:col>76</xdr:col>
      <xdr:colOff>114300</xdr:colOff>
      <xdr:row>39</xdr:row>
      <xdr:rowOff>2722</xdr:rowOff>
    </xdr:to>
    <xdr:cxnSp macro="">
      <xdr:nvCxnSpPr>
        <xdr:cNvPr id="504" name="直線コネクタ 503">
          <a:extLst>
            <a:ext uri="{FF2B5EF4-FFF2-40B4-BE49-F238E27FC236}">
              <a16:creationId xmlns:a16="http://schemas.microsoft.com/office/drawing/2014/main" id="{D7972711-8CBB-4765-AAF4-E69FE8D665B3}"/>
            </a:ext>
          </a:extLst>
        </xdr:cNvPr>
        <xdr:cNvCxnSpPr/>
      </xdr:nvCxnSpPr>
      <xdr:spPr>
        <a:xfrm flipV="1">
          <a:off x="13703300" y="6687638"/>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77651</xdr:rowOff>
    </xdr:from>
    <xdr:to>
      <xdr:col>67</xdr:col>
      <xdr:colOff>101600</xdr:colOff>
      <xdr:row>39</xdr:row>
      <xdr:rowOff>7801</xdr:rowOff>
    </xdr:to>
    <xdr:sp macro="" textlink="">
      <xdr:nvSpPr>
        <xdr:cNvPr id="505" name="楕円 504">
          <a:extLst>
            <a:ext uri="{FF2B5EF4-FFF2-40B4-BE49-F238E27FC236}">
              <a16:creationId xmlns:a16="http://schemas.microsoft.com/office/drawing/2014/main" id="{53190D8E-E99A-48F8-B770-0E4922A0D50F}"/>
            </a:ext>
          </a:extLst>
        </xdr:cNvPr>
        <xdr:cNvSpPr/>
      </xdr:nvSpPr>
      <xdr:spPr>
        <a:xfrm>
          <a:off x="12763500" y="659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128451</xdr:rowOff>
    </xdr:from>
    <xdr:to>
      <xdr:col>71</xdr:col>
      <xdr:colOff>177800</xdr:colOff>
      <xdr:row>39</xdr:row>
      <xdr:rowOff>2722</xdr:rowOff>
    </xdr:to>
    <xdr:cxnSp macro="">
      <xdr:nvCxnSpPr>
        <xdr:cNvPr id="506" name="直線コネクタ 505">
          <a:extLst>
            <a:ext uri="{FF2B5EF4-FFF2-40B4-BE49-F238E27FC236}">
              <a16:creationId xmlns:a16="http://schemas.microsoft.com/office/drawing/2014/main" id="{1A10C814-6353-4FEC-8646-097604200DA9}"/>
            </a:ext>
          </a:extLst>
        </xdr:cNvPr>
        <xdr:cNvCxnSpPr/>
      </xdr:nvCxnSpPr>
      <xdr:spPr>
        <a:xfrm>
          <a:off x="12814300" y="6643551"/>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148426</xdr:rowOff>
    </xdr:from>
    <xdr:ext cx="405111" cy="259045"/>
    <xdr:sp macro="" textlink="">
      <xdr:nvSpPr>
        <xdr:cNvPr id="507" name="n_1aveValue【一般廃棄物処理施設】&#10;有形固定資産減価償却率">
          <a:extLst>
            <a:ext uri="{FF2B5EF4-FFF2-40B4-BE49-F238E27FC236}">
              <a16:creationId xmlns:a16="http://schemas.microsoft.com/office/drawing/2014/main" id="{56972318-9C55-431B-9A77-7FCEC1DBC067}"/>
            </a:ext>
          </a:extLst>
        </xdr:cNvPr>
        <xdr:cNvSpPr txBox="1"/>
      </xdr:nvSpPr>
      <xdr:spPr>
        <a:xfrm>
          <a:off x="15266044" y="632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104338</xdr:rowOff>
    </xdr:from>
    <xdr:ext cx="405111" cy="259045"/>
    <xdr:sp macro="" textlink="">
      <xdr:nvSpPr>
        <xdr:cNvPr id="508" name="n_2aveValue【一般廃棄物処理施設】&#10;有形固定資産減価償却率">
          <a:extLst>
            <a:ext uri="{FF2B5EF4-FFF2-40B4-BE49-F238E27FC236}">
              <a16:creationId xmlns:a16="http://schemas.microsoft.com/office/drawing/2014/main" id="{F98F5925-F0E8-49D3-A544-E34C7B14B744}"/>
            </a:ext>
          </a:extLst>
        </xdr:cNvPr>
        <xdr:cNvSpPr txBox="1"/>
      </xdr:nvSpPr>
      <xdr:spPr>
        <a:xfrm>
          <a:off x="14389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70049</xdr:rowOff>
    </xdr:from>
    <xdr:ext cx="405111" cy="259045"/>
    <xdr:sp macro="" textlink="">
      <xdr:nvSpPr>
        <xdr:cNvPr id="509" name="n_3aveValue【一般廃棄物処理施設】&#10;有形固定資産減価償却率">
          <a:extLst>
            <a:ext uri="{FF2B5EF4-FFF2-40B4-BE49-F238E27FC236}">
              <a16:creationId xmlns:a16="http://schemas.microsoft.com/office/drawing/2014/main" id="{F85C13C2-0B37-4BDA-BBEA-B3149209E9AE}"/>
            </a:ext>
          </a:extLst>
        </xdr:cNvPr>
        <xdr:cNvSpPr txBox="1"/>
      </xdr:nvSpPr>
      <xdr:spPr>
        <a:xfrm>
          <a:off x="13500744" y="6242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163121</xdr:rowOff>
    </xdr:from>
    <xdr:ext cx="405111" cy="259045"/>
    <xdr:sp macro="" textlink="">
      <xdr:nvSpPr>
        <xdr:cNvPr id="510" name="n_4aveValue【一般廃棄物処理施設】&#10;有形固定資産減価償却率">
          <a:extLst>
            <a:ext uri="{FF2B5EF4-FFF2-40B4-BE49-F238E27FC236}">
              <a16:creationId xmlns:a16="http://schemas.microsoft.com/office/drawing/2014/main" id="{E0EE3C61-95E4-4D26-B4C8-70BB3ACB8790}"/>
            </a:ext>
          </a:extLst>
        </xdr:cNvPr>
        <xdr:cNvSpPr txBox="1"/>
      </xdr:nvSpPr>
      <xdr:spPr>
        <a:xfrm>
          <a:off x="12611744" y="633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25054</xdr:rowOff>
    </xdr:from>
    <xdr:ext cx="405111" cy="259045"/>
    <xdr:sp macro="" textlink="">
      <xdr:nvSpPr>
        <xdr:cNvPr id="511" name="n_1mainValue【一般廃棄物処理施設】&#10;有形固定資産減価償却率">
          <a:extLst>
            <a:ext uri="{FF2B5EF4-FFF2-40B4-BE49-F238E27FC236}">
              <a16:creationId xmlns:a16="http://schemas.microsoft.com/office/drawing/2014/main" id="{7D10D572-B1B1-4191-A59D-70A278A1A7A5}"/>
            </a:ext>
          </a:extLst>
        </xdr:cNvPr>
        <xdr:cNvSpPr txBox="1"/>
      </xdr:nvSpPr>
      <xdr:spPr>
        <a:xfrm>
          <a:off x="15266044" y="671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43015</xdr:rowOff>
    </xdr:from>
    <xdr:ext cx="405111" cy="259045"/>
    <xdr:sp macro="" textlink="">
      <xdr:nvSpPr>
        <xdr:cNvPr id="512" name="n_2mainValue【一般廃棄物処理施設】&#10;有形固定資産減価償却率">
          <a:extLst>
            <a:ext uri="{FF2B5EF4-FFF2-40B4-BE49-F238E27FC236}">
              <a16:creationId xmlns:a16="http://schemas.microsoft.com/office/drawing/2014/main" id="{88992149-676D-4E86-AF46-D5038F4DFC77}"/>
            </a:ext>
          </a:extLst>
        </xdr:cNvPr>
        <xdr:cNvSpPr txBox="1"/>
      </xdr:nvSpPr>
      <xdr:spPr>
        <a:xfrm>
          <a:off x="14389744" y="672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44649</xdr:rowOff>
    </xdr:from>
    <xdr:ext cx="405111" cy="259045"/>
    <xdr:sp macro="" textlink="">
      <xdr:nvSpPr>
        <xdr:cNvPr id="513" name="n_3mainValue【一般廃棄物処理施設】&#10;有形固定資産減価償却率">
          <a:extLst>
            <a:ext uri="{FF2B5EF4-FFF2-40B4-BE49-F238E27FC236}">
              <a16:creationId xmlns:a16="http://schemas.microsoft.com/office/drawing/2014/main" id="{A2842E70-31CC-4920-BB79-92A1E3461799}"/>
            </a:ext>
          </a:extLst>
        </xdr:cNvPr>
        <xdr:cNvSpPr txBox="1"/>
      </xdr:nvSpPr>
      <xdr:spPr>
        <a:xfrm>
          <a:off x="13500744" y="673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170378</xdr:rowOff>
    </xdr:from>
    <xdr:ext cx="405111" cy="259045"/>
    <xdr:sp macro="" textlink="">
      <xdr:nvSpPr>
        <xdr:cNvPr id="514" name="n_4mainValue【一般廃棄物処理施設】&#10;有形固定資産減価償却率">
          <a:extLst>
            <a:ext uri="{FF2B5EF4-FFF2-40B4-BE49-F238E27FC236}">
              <a16:creationId xmlns:a16="http://schemas.microsoft.com/office/drawing/2014/main" id="{19A5580C-E851-49A3-A3FA-429161D3D23E}"/>
            </a:ext>
          </a:extLst>
        </xdr:cNvPr>
        <xdr:cNvSpPr txBox="1"/>
      </xdr:nvSpPr>
      <xdr:spPr>
        <a:xfrm>
          <a:off x="12611744" y="668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15" name="正方形/長方形 514">
          <a:extLst>
            <a:ext uri="{FF2B5EF4-FFF2-40B4-BE49-F238E27FC236}">
              <a16:creationId xmlns:a16="http://schemas.microsoft.com/office/drawing/2014/main" id="{7EFEE2FD-4F10-4751-98D0-60BED61F1972}"/>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16" name="正方形/長方形 515">
          <a:extLst>
            <a:ext uri="{FF2B5EF4-FFF2-40B4-BE49-F238E27FC236}">
              <a16:creationId xmlns:a16="http://schemas.microsoft.com/office/drawing/2014/main" id="{5BCDC2D8-D56A-4190-BDC5-538326241635}"/>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17" name="正方形/長方形 516">
          <a:extLst>
            <a:ext uri="{FF2B5EF4-FFF2-40B4-BE49-F238E27FC236}">
              <a16:creationId xmlns:a16="http://schemas.microsoft.com/office/drawing/2014/main" id="{B2B3ECAB-610C-4DF4-89FD-F9EF78D3658B}"/>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8" name="正方形/長方形 517">
          <a:extLst>
            <a:ext uri="{FF2B5EF4-FFF2-40B4-BE49-F238E27FC236}">
              <a16:creationId xmlns:a16="http://schemas.microsoft.com/office/drawing/2014/main" id="{38E723AB-E5F6-41A9-8BE5-AB0BD69A1112}"/>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9" name="正方形/長方形 518">
          <a:extLst>
            <a:ext uri="{FF2B5EF4-FFF2-40B4-BE49-F238E27FC236}">
              <a16:creationId xmlns:a16="http://schemas.microsoft.com/office/drawing/2014/main" id="{0BCCAC3B-0488-4E87-A494-1BF773DEC8A6}"/>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0" name="正方形/長方形 519">
          <a:extLst>
            <a:ext uri="{FF2B5EF4-FFF2-40B4-BE49-F238E27FC236}">
              <a16:creationId xmlns:a16="http://schemas.microsoft.com/office/drawing/2014/main" id="{D232CA60-0AD6-4182-8EBB-0D706601068B}"/>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1" name="正方形/長方形 520">
          <a:extLst>
            <a:ext uri="{FF2B5EF4-FFF2-40B4-BE49-F238E27FC236}">
              <a16:creationId xmlns:a16="http://schemas.microsoft.com/office/drawing/2014/main" id="{DF6A58C5-B2F3-46F0-ACDD-72DE8626C054}"/>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2" name="正方形/長方形 521">
          <a:extLst>
            <a:ext uri="{FF2B5EF4-FFF2-40B4-BE49-F238E27FC236}">
              <a16:creationId xmlns:a16="http://schemas.microsoft.com/office/drawing/2014/main" id="{4D4A998C-3D1B-41A0-8589-6EC6FA9097C4}"/>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3" name="テキスト ボックス 522">
          <a:extLst>
            <a:ext uri="{FF2B5EF4-FFF2-40B4-BE49-F238E27FC236}">
              <a16:creationId xmlns:a16="http://schemas.microsoft.com/office/drawing/2014/main" id="{9C0A4EE9-8371-4FA4-BFB0-ED3B74068B2D}"/>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4" name="直線コネクタ 523">
          <a:extLst>
            <a:ext uri="{FF2B5EF4-FFF2-40B4-BE49-F238E27FC236}">
              <a16:creationId xmlns:a16="http://schemas.microsoft.com/office/drawing/2014/main" id="{E342FEA3-EE1D-47C8-8631-FD36D70514B6}"/>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25" name="直線コネクタ 524">
          <a:extLst>
            <a:ext uri="{FF2B5EF4-FFF2-40B4-BE49-F238E27FC236}">
              <a16:creationId xmlns:a16="http://schemas.microsoft.com/office/drawing/2014/main" id="{8AA8C1FF-4E62-40B8-B230-5DCA66135A01}"/>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26" name="テキスト ボックス 525">
          <a:extLst>
            <a:ext uri="{FF2B5EF4-FFF2-40B4-BE49-F238E27FC236}">
              <a16:creationId xmlns:a16="http://schemas.microsoft.com/office/drawing/2014/main" id="{70E183EE-4A82-4838-A4CE-0CDF4C8046C3}"/>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27" name="直線コネクタ 526">
          <a:extLst>
            <a:ext uri="{FF2B5EF4-FFF2-40B4-BE49-F238E27FC236}">
              <a16:creationId xmlns:a16="http://schemas.microsoft.com/office/drawing/2014/main" id="{1F6F583F-7F07-4EC2-92AC-CC252BAACC6F}"/>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28" name="テキスト ボックス 527">
          <a:extLst>
            <a:ext uri="{FF2B5EF4-FFF2-40B4-BE49-F238E27FC236}">
              <a16:creationId xmlns:a16="http://schemas.microsoft.com/office/drawing/2014/main" id="{03F720A3-FC2B-4F88-BFDE-BF46863A6562}"/>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29" name="直線コネクタ 528">
          <a:extLst>
            <a:ext uri="{FF2B5EF4-FFF2-40B4-BE49-F238E27FC236}">
              <a16:creationId xmlns:a16="http://schemas.microsoft.com/office/drawing/2014/main" id="{5D9E15C2-C8D3-4B33-B7F5-2A7DE68BD289}"/>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30" name="テキスト ボックス 529">
          <a:extLst>
            <a:ext uri="{FF2B5EF4-FFF2-40B4-BE49-F238E27FC236}">
              <a16:creationId xmlns:a16="http://schemas.microsoft.com/office/drawing/2014/main" id="{2C2EA0BD-83F1-45B3-9E76-5F85B510D384}"/>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31" name="直線コネクタ 530">
          <a:extLst>
            <a:ext uri="{FF2B5EF4-FFF2-40B4-BE49-F238E27FC236}">
              <a16:creationId xmlns:a16="http://schemas.microsoft.com/office/drawing/2014/main" id="{A1DDADCA-7596-4BF5-8FCB-EDAC253420DB}"/>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32" name="テキスト ボックス 531">
          <a:extLst>
            <a:ext uri="{FF2B5EF4-FFF2-40B4-BE49-F238E27FC236}">
              <a16:creationId xmlns:a16="http://schemas.microsoft.com/office/drawing/2014/main" id="{A6C695CF-786C-4433-AADF-13755F9AFE36}"/>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33" name="直線コネクタ 532">
          <a:extLst>
            <a:ext uri="{FF2B5EF4-FFF2-40B4-BE49-F238E27FC236}">
              <a16:creationId xmlns:a16="http://schemas.microsoft.com/office/drawing/2014/main" id="{C846E7CE-C63E-4F89-8E4E-92A2BF555298}"/>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534" name="テキスト ボックス 533">
          <a:extLst>
            <a:ext uri="{FF2B5EF4-FFF2-40B4-BE49-F238E27FC236}">
              <a16:creationId xmlns:a16="http://schemas.microsoft.com/office/drawing/2014/main" id="{34BF2FD0-9894-43CB-81F1-F2A254378B6F}"/>
            </a:ext>
          </a:extLst>
        </xdr:cNvPr>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35" name="直線コネクタ 534">
          <a:extLst>
            <a:ext uri="{FF2B5EF4-FFF2-40B4-BE49-F238E27FC236}">
              <a16:creationId xmlns:a16="http://schemas.microsoft.com/office/drawing/2014/main" id="{56256B27-9425-4F08-AF79-A9F12D1B7277}"/>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536" name="テキスト ボックス 535">
          <a:extLst>
            <a:ext uri="{FF2B5EF4-FFF2-40B4-BE49-F238E27FC236}">
              <a16:creationId xmlns:a16="http://schemas.microsoft.com/office/drawing/2014/main" id="{E00379C9-E8D5-45E4-9589-4F7404BE00AA}"/>
            </a:ext>
          </a:extLst>
        </xdr:cNvPr>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7" name="直線コネクタ 536">
          <a:extLst>
            <a:ext uri="{FF2B5EF4-FFF2-40B4-BE49-F238E27FC236}">
              <a16:creationId xmlns:a16="http://schemas.microsoft.com/office/drawing/2014/main" id="{2792BA54-B1A1-40C6-B8E6-CB53A7E8F375}"/>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38" name="テキスト ボックス 537">
          <a:extLst>
            <a:ext uri="{FF2B5EF4-FFF2-40B4-BE49-F238E27FC236}">
              <a16:creationId xmlns:a16="http://schemas.microsoft.com/office/drawing/2014/main" id="{D7A23790-22CD-4860-81E8-8984CA5F7E48}"/>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39" name="【一般廃棄物処理施設】&#10;一人当たり有形固定資産（償却資産）額グラフ枠">
          <a:extLst>
            <a:ext uri="{FF2B5EF4-FFF2-40B4-BE49-F238E27FC236}">
              <a16:creationId xmlns:a16="http://schemas.microsoft.com/office/drawing/2014/main" id="{2C0AB0DC-22BB-45BA-9407-038E244E73AA}"/>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133998</xdr:rowOff>
    </xdr:from>
    <xdr:to>
      <xdr:col>116</xdr:col>
      <xdr:colOff>62864</xdr:colOff>
      <xdr:row>42</xdr:row>
      <xdr:rowOff>90296</xdr:rowOff>
    </xdr:to>
    <xdr:cxnSp macro="">
      <xdr:nvCxnSpPr>
        <xdr:cNvPr id="540" name="直線コネクタ 539">
          <a:extLst>
            <a:ext uri="{FF2B5EF4-FFF2-40B4-BE49-F238E27FC236}">
              <a16:creationId xmlns:a16="http://schemas.microsoft.com/office/drawing/2014/main" id="{7E381FB5-E93D-4B5D-A96E-CF79D1CF5092}"/>
            </a:ext>
          </a:extLst>
        </xdr:cNvPr>
        <xdr:cNvCxnSpPr/>
      </xdr:nvCxnSpPr>
      <xdr:spPr>
        <a:xfrm flipV="1">
          <a:off x="22160864" y="5791848"/>
          <a:ext cx="0" cy="1499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94123</xdr:rowOff>
    </xdr:from>
    <xdr:ext cx="469744" cy="259045"/>
    <xdr:sp macro="" textlink="">
      <xdr:nvSpPr>
        <xdr:cNvPr id="541" name="【一般廃棄物処理施設】&#10;一人当たり有形固定資産（償却資産）額最小値テキスト">
          <a:extLst>
            <a:ext uri="{FF2B5EF4-FFF2-40B4-BE49-F238E27FC236}">
              <a16:creationId xmlns:a16="http://schemas.microsoft.com/office/drawing/2014/main" id="{6D618D19-8F18-450D-8159-E381EBA64D85}"/>
            </a:ext>
          </a:extLst>
        </xdr:cNvPr>
        <xdr:cNvSpPr txBox="1"/>
      </xdr:nvSpPr>
      <xdr:spPr>
        <a:xfrm>
          <a:off x="22199600" y="7295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90296</xdr:rowOff>
    </xdr:from>
    <xdr:to>
      <xdr:col>116</xdr:col>
      <xdr:colOff>152400</xdr:colOff>
      <xdr:row>42</xdr:row>
      <xdr:rowOff>90296</xdr:rowOff>
    </xdr:to>
    <xdr:cxnSp macro="">
      <xdr:nvCxnSpPr>
        <xdr:cNvPr id="542" name="直線コネクタ 541">
          <a:extLst>
            <a:ext uri="{FF2B5EF4-FFF2-40B4-BE49-F238E27FC236}">
              <a16:creationId xmlns:a16="http://schemas.microsoft.com/office/drawing/2014/main" id="{0B3C79EF-B881-4576-A3AC-156EF50A5055}"/>
            </a:ext>
          </a:extLst>
        </xdr:cNvPr>
        <xdr:cNvCxnSpPr/>
      </xdr:nvCxnSpPr>
      <xdr:spPr>
        <a:xfrm>
          <a:off x="22072600" y="729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80675</xdr:rowOff>
    </xdr:from>
    <xdr:ext cx="690189" cy="259045"/>
    <xdr:sp macro="" textlink="">
      <xdr:nvSpPr>
        <xdr:cNvPr id="543" name="【一般廃棄物処理施設】&#10;一人当たり有形固定資産（償却資産）額最大値テキスト">
          <a:extLst>
            <a:ext uri="{FF2B5EF4-FFF2-40B4-BE49-F238E27FC236}">
              <a16:creationId xmlns:a16="http://schemas.microsoft.com/office/drawing/2014/main" id="{996A66FF-1A56-4C7D-A865-880419BB02F3}"/>
            </a:ext>
          </a:extLst>
        </xdr:cNvPr>
        <xdr:cNvSpPr txBox="1"/>
      </xdr:nvSpPr>
      <xdr:spPr>
        <a:xfrm>
          <a:off x="22199600" y="55670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133998</xdr:rowOff>
    </xdr:from>
    <xdr:to>
      <xdr:col>116</xdr:col>
      <xdr:colOff>152400</xdr:colOff>
      <xdr:row>33</xdr:row>
      <xdr:rowOff>133998</xdr:rowOff>
    </xdr:to>
    <xdr:cxnSp macro="">
      <xdr:nvCxnSpPr>
        <xdr:cNvPr id="544" name="直線コネクタ 543">
          <a:extLst>
            <a:ext uri="{FF2B5EF4-FFF2-40B4-BE49-F238E27FC236}">
              <a16:creationId xmlns:a16="http://schemas.microsoft.com/office/drawing/2014/main" id="{25971DD3-065F-4F7B-91B6-67BB319405EB}"/>
            </a:ext>
          </a:extLst>
        </xdr:cNvPr>
        <xdr:cNvCxnSpPr/>
      </xdr:nvCxnSpPr>
      <xdr:spPr>
        <a:xfrm>
          <a:off x="22072600" y="5791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16771</xdr:rowOff>
    </xdr:from>
    <xdr:ext cx="599010" cy="259045"/>
    <xdr:sp macro="" textlink="">
      <xdr:nvSpPr>
        <xdr:cNvPr id="545" name="【一般廃棄物処理施設】&#10;一人当たり有形固定資産（償却資産）額平均値テキスト">
          <a:extLst>
            <a:ext uri="{FF2B5EF4-FFF2-40B4-BE49-F238E27FC236}">
              <a16:creationId xmlns:a16="http://schemas.microsoft.com/office/drawing/2014/main" id="{596B182E-240D-4F8A-9057-7CCB769758EA}"/>
            </a:ext>
          </a:extLst>
        </xdr:cNvPr>
        <xdr:cNvSpPr txBox="1"/>
      </xdr:nvSpPr>
      <xdr:spPr>
        <a:xfrm>
          <a:off x="22199600" y="70462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38344</xdr:rowOff>
    </xdr:from>
    <xdr:to>
      <xdr:col>116</xdr:col>
      <xdr:colOff>114300</xdr:colOff>
      <xdr:row>41</xdr:row>
      <xdr:rowOff>139944</xdr:rowOff>
    </xdr:to>
    <xdr:sp macro="" textlink="">
      <xdr:nvSpPr>
        <xdr:cNvPr id="546" name="フローチャート: 判断 545">
          <a:extLst>
            <a:ext uri="{FF2B5EF4-FFF2-40B4-BE49-F238E27FC236}">
              <a16:creationId xmlns:a16="http://schemas.microsoft.com/office/drawing/2014/main" id="{0C8686EE-9D05-4219-8D50-E8AD4466A11B}"/>
            </a:ext>
          </a:extLst>
        </xdr:cNvPr>
        <xdr:cNvSpPr/>
      </xdr:nvSpPr>
      <xdr:spPr>
        <a:xfrm>
          <a:off x="22110700" y="7067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41422</xdr:rowOff>
    </xdr:from>
    <xdr:to>
      <xdr:col>112</xdr:col>
      <xdr:colOff>38100</xdr:colOff>
      <xdr:row>41</xdr:row>
      <xdr:rowOff>143022</xdr:rowOff>
    </xdr:to>
    <xdr:sp macro="" textlink="">
      <xdr:nvSpPr>
        <xdr:cNvPr id="547" name="フローチャート: 判断 546">
          <a:extLst>
            <a:ext uri="{FF2B5EF4-FFF2-40B4-BE49-F238E27FC236}">
              <a16:creationId xmlns:a16="http://schemas.microsoft.com/office/drawing/2014/main" id="{026771CA-5843-48EB-BA57-0B0EBB9D4012}"/>
            </a:ext>
          </a:extLst>
        </xdr:cNvPr>
        <xdr:cNvSpPr/>
      </xdr:nvSpPr>
      <xdr:spPr>
        <a:xfrm>
          <a:off x="21272500" y="7070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49291</xdr:rowOff>
    </xdr:from>
    <xdr:to>
      <xdr:col>107</xdr:col>
      <xdr:colOff>101600</xdr:colOff>
      <xdr:row>41</xdr:row>
      <xdr:rowOff>150891</xdr:rowOff>
    </xdr:to>
    <xdr:sp macro="" textlink="">
      <xdr:nvSpPr>
        <xdr:cNvPr id="548" name="フローチャート: 判断 547">
          <a:extLst>
            <a:ext uri="{FF2B5EF4-FFF2-40B4-BE49-F238E27FC236}">
              <a16:creationId xmlns:a16="http://schemas.microsoft.com/office/drawing/2014/main" id="{8645DCCE-BC1A-44CB-8220-268C0A59C220}"/>
            </a:ext>
          </a:extLst>
        </xdr:cNvPr>
        <xdr:cNvSpPr/>
      </xdr:nvSpPr>
      <xdr:spPr>
        <a:xfrm>
          <a:off x="20383500" y="707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61513</xdr:rowOff>
    </xdr:from>
    <xdr:to>
      <xdr:col>102</xdr:col>
      <xdr:colOff>165100</xdr:colOff>
      <xdr:row>41</xdr:row>
      <xdr:rowOff>163113</xdr:rowOff>
    </xdr:to>
    <xdr:sp macro="" textlink="">
      <xdr:nvSpPr>
        <xdr:cNvPr id="549" name="フローチャート: 判断 548">
          <a:extLst>
            <a:ext uri="{FF2B5EF4-FFF2-40B4-BE49-F238E27FC236}">
              <a16:creationId xmlns:a16="http://schemas.microsoft.com/office/drawing/2014/main" id="{8ABF88EF-CF15-4E52-9768-35720A413EBC}"/>
            </a:ext>
          </a:extLst>
        </xdr:cNvPr>
        <xdr:cNvSpPr/>
      </xdr:nvSpPr>
      <xdr:spPr>
        <a:xfrm>
          <a:off x="19494500" y="7090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10958</xdr:rowOff>
    </xdr:from>
    <xdr:to>
      <xdr:col>98</xdr:col>
      <xdr:colOff>38100</xdr:colOff>
      <xdr:row>41</xdr:row>
      <xdr:rowOff>112558</xdr:rowOff>
    </xdr:to>
    <xdr:sp macro="" textlink="">
      <xdr:nvSpPr>
        <xdr:cNvPr id="550" name="フローチャート: 判断 549">
          <a:extLst>
            <a:ext uri="{FF2B5EF4-FFF2-40B4-BE49-F238E27FC236}">
              <a16:creationId xmlns:a16="http://schemas.microsoft.com/office/drawing/2014/main" id="{FBAE88B9-A043-4380-80C6-9A5089C220E1}"/>
            </a:ext>
          </a:extLst>
        </xdr:cNvPr>
        <xdr:cNvSpPr/>
      </xdr:nvSpPr>
      <xdr:spPr>
        <a:xfrm>
          <a:off x="18605500" y="704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1" name="テキスト ボックス 550">
          <a:extLst>
            <a:ext uri="{FF2B5EF4-FFF2-40B4-BE49-F238E27FC236}">
              <a16:creationId xmlns:a16="http://schemas.microsoft.com/office/drawing/2014/main" id="{33AA86A9-A718-41EC-98AD-8045C0FD1ED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2" name="テキスト ボックス 551">
          <a:extLst>
            <a:ext uri="{FF2B5EF4-FFF2-40B4-BE49-F238E27FC236}">
              <a16:creationId xmlns:a16="http://schemas.microsoft.com/office/drawing/2014/main" id="{6AF135C5-FF7A-43B1-ABAC-BC2D08B4DCCA}"/>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3" name="テキスト ボックス 552">
          <a:extLst>
            <a:ext uri="{FF2B5EF4-FFF2-40B4-BE49-F238E27FC236}">
              <a16:creationId xmlns:a16="http://schemas.microsoft.com/office/drawing/2014/main" id="{E8433D56-88EB-43DC-94DD-5C1A56A8AC4E}"/>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4" name="テキスト ボックス 553">
          <a:extLst>
            <a:ext uri="{FF2B5EF4-FFF2-40B4-BE49-F238E27FC236}">
              <a16:creationId xmlns:a16="http://schemas.microsoft.com/office/drawing/2014/main" id="{57856680-25C6-4663-A272-4521E2083FF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5" name="テキスト ボックス 554">
          <a:extLst>
            <a:ext uri="{FF2B5EF4-FFF2-40B4-BE49-F238E27FC236}">
              <a16:creationId xmlns:a16="http://schemas.microsoft.com/office/drawing/2014/main" id="{5D91E50F-397B-4AE4-9300-96BB28858B01}"/>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104319</xdr:rowOff>
    </xdr:from>
    <xdr:to>
      <xdr:col>112</xdr:col>
      <xdr:colOff>38100</xdr:colOff>
      <xdr:row>42</xdr:row>
      <xdr:rowOff>34469</xdr:rowOff>
    </xdr:to>
    <xdr:sp macro="" textlink="">
      <xdr:nvSpPr>
        <xdr:cNvPr id="556" name="楕円 555">
          <a:extLst>
            <a:ext uri="{FF2B5EF4-FFF2-40B4-BE49-F238E27FC236}">
              <a16:creationId xmlns:a16="http://schemas.microsoft.com/office/drawing/2014/main" id="{D5782077-4127-40A3-8FE3-CA55EEACEC26}"/>
            </a:ext>
          </a:extLst>
        </xdr:cNvPr>
        <xdr:cNvSpPr/>
      </xdr:nvSpPr>
      <xdr:spPr>
        <a:xfrm>
          <a:off x="21272500" y="7133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112485</xdr:rowOff>
    </xdr:from>
    <xdr:to>
      <xdr:col>107</xdr:col>
      <xdr:colOff>101600</xdr:colOff>
      <xdr:row>42</xdr:row>
      <xdr:rowOff>42635</xdr:rowOff>
    </xdr:to>
    <xdr:sp macro="" textlink="">
      <xdr:nvSpPr>
        <xdr:cNvPr id="557" name="楕円 556">
          <a:extLst>
            <a:ext uri="{FF2B5EF4-FFF2-40B4-BE49-F238E27FC236}">
              <a16:creationId xmlns:a16="http://schemas.microsoft.com/office/drawing/2014/main" id="{F2F3D679-1578-49E2-968E-1A8BCD497680}"/>
            </a:ext>
          </a:extLst>
        </xdr:cNvPr>
        <xdr:cNvSpPr/>
      </xdr:nvSpPr>
      <xdr:spPr>
        <a:xfrm>
          <a:off x="20383500" y="714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155119</xdr:rowOff>
    </xdr:from>
    <xdr:to>
      <xdr:col>111</xdr:col>
      <xdr:colOff>177800</xdr:colOff>
      <xdr:row>41</xdr:row>
      <xdr:rowOff>163285</xdr:rowOff>
    </xdr:to>
    <xdr:cxnSp macro="">
      <xdr:nvCxnSpPr>
        <xdr:cNvPr id="558" name="直線コネクタ 557">
          <a:extLst>
            <a:ext uri="{FF2B5EF4-FFF2-40B4-BE49-F238E27FC236}">
              <a16:creationId xmlns:a16="http://schemas.microsoft.com/office/drawing/2014/main" id="{5F802F73-164D-44EB-93B6-28BDC1E877CB}"/>
            </a:ext>
          </a:extLst>
        </xdr:cNvPr>
        <xdr:cNvCxnSpPr/>
      </xdr:nvCxnSpPr>
      <xdr:spPr>
        <a:xfrm flipV="1">
          <a:off x="20434300" y="7184569"/>
          <a:ext cx="889000" cy="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106069</xdr:rowOff>
    </xdr:from>
    <xdr:to>
      <xdr:col>102</xdr:col>
      <xdr:colOff>165100</xdr:colOff>
      <xdr:row>42</xdr:row>
      <xdr:rowOff>36219</xdr:rowOff>
    </xdr:to>
    <xdr:sp macro="" textlink="">
      <xdr:nvSpPr>
        <xdr:cNvPr id="559" name="楕円 558">
          <a:extLst>
            <a:ext uri="{FF2B5EF4-FFF2-40B4-BE49-F238E27FC236}">
              <a16:creationId xmlns:a16="http://schemas.microsoft.com/office/drawing/2014/main" id="{BDA88A52-1EE8-49C7-8093-A14EDD4C2703}"/>
            </a:ext>
          </a:extLst>
        </xdr:cNvPr>
        <xdr:cNvSpPr/>
      </xdr:nvSpPr>
      <xdr:spPr>
        <a:xfrm>
          <a:off x="19494500" y="713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156869</xdr:rowOff>
    </xdr:from>
    <xdr:to>
      <xdr:col>107</xdr:col>
      <xdr:colOff>50800</xdr:colOff>
      <xdr:row>41</xdr:row>
      <xdr:rowOff>163285</xdr:rowOff>
    </xdr:to>
    <xdr:cxnSp macro="">
      <xdr:nvCxnSpPr>
        <xdr:cNvPr id="560" name="直線コネクタ 559">
          <a:extLst>
            <a:ext uri="{FF2B5EF4-FFF2-40B4-BE49-F238E27FC236}">
              <a16:creationId xmlns:a16="http://schemas.microsoft.com/office/drawing/2014/main" id="{B7E35601-7E53-435A-81E3-EB50A7A2367C}"/>
            </a:ext>
          </a:extLst>
        </xdr:cNvPr>
        <xdr:cNvCxnSpPr/>
      </xdr:nvCxnSpPr>
      <xdr:spPr>
        <a:xfrm>
          <a:off x="19545300" y="7186319"/>
          <a:ext cx="889000" cy="6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107399</xdr:rowOff>
    </xdr:from>
    <xdr:to>
      <xdr:col>98</xdr:col>
      <xdr:colOff>38100</xdr:colOff>
      <xdr:row>42</xdr:row>
      <xdr:rowOff>37549</xdr:rowOff>
    </xdr:to>
    <xdr:sp macro="" textlink="">
      <xdr:nvSpPr>
        <xdr:cNvPr id="561" name="楕円 560">
          <a:extLst>
            <a:ext uri="{FF2B5EF4-FFF2-40B4-BE49-F238E27FC236}">
              <a16:creationId xmlns:a16="http://schemas.microsoft.com/office/drawing/2014/main" id="{D3D705F2-358F-4509-9143-9D6D254C959F}"/>
            </a:ext>
          </a:extLst>
        </xdr:cNvPr>
        <xdr:cNvSpPr/>
      </xdr:nvSpPr>
      <xdr:spPr>
        <a:xfrm>
          <a:off x="18605500" y="713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156869</xdr:rowOff>
    </xdr:from>
    <xdr:to>
      <xdr:col>102</xdr:col>
      <xdr:colOff>114300</xdr:colOff>
      <xdr:row>41</xdr:row>
      <xdr:rowOff>158199</xdr:rowOff>
    </xdr:to>
    <xdr:cxnSp macro="">
      <xdr:nvCxnSpPr>
        <xdr:cNvPr id="562" name="直線コネクタ 561">
          <a:extLst>
            <a:ext uri="{FF2B5EF4-FFF2-40B4-BE49-F238E27FC236}">
              <a16:creationId xmlns:a16="http://schemas.microsoft.com/office/drawing/2014/main" id="{C070FD8B-8BF1-41B5-BDD9-4AB824995000}"/>
            </a:ext>
          </a:extLst>
        </xdr:cNvPr>
        <xdr:cNvCxnSpPr/>
      </xdr:nvCxnSpPr>
      <xdr:spPr>
        <a:xfrm flipV="1">
          <a:off x="18656300" y="7186319"/>
          <a:ext cx="889000" cy="1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159549</xdr:rowOff>
    </xdr:from>
    <xdr:ext cx="599010" cy="259045"/>
    <xdr:sp macro="" textlink="">
      <xdr:nvSpPr>
        <xdr:cNvPr id="563" name="n_1aveValue【一般廃棄物処理施設】&#10;一人当たり有形固定資産（償却資産）額">
          <a:extLst>
            <a:ext uri="{FF2B5EF4-FFF2-40B4-BE49-F238E27FC236}">
              <a16:creationId xmlns:a16="http://schemas.microsoft.com/office/drawing/2014/main" id="{6853C468-79F1-46B9-A20A-3556039FACFF}"/>
            </a:ext>
          </a:extLst>
        </xdr:cNvPr>
        <xdr:cNvSpPr txBox="1"/>
      </xdr:nvSpPr>
      <xdr:spPr>
        <a:xfrm>
          <a:off x="21011095" y="6846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167418</xdr:rowOff>
    </xdr:from>
    <xdr:ext cx="599010" cy="259045"/>
    <xdr:sp macro="" textlink="">
      <xdr:nvSpPr>
        <xdr:cNvPr id="564" name="n_2aveValue【一般廃棄物処理施設】&#10;一人当たり有形固定資産（償却資産）額">
          <a:extLst>
            <a:ext uri="{FF2B5EF4-FFF2-40B4-BE49-F238E27FC236}">
              <a16:creationId xmlns:a16="http://schemas.microsoft.com/office/drawing/2014/main" id="{5DD9E693-DDA4-4BBA-ABCE-DFA9FDB0C5A0}"/>
            </a:ext>
          </a:extLst>
        </xdr:cNvPr>
        <xdr:cNvSpPr txBox="1"/>
      </xdr:nvSpPr>
      <xdr:spPr>
        <a:xfrm>
          <a:off x="20134795" y="6853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8190</xdr:rowOff>
    </xdr:from>
    <xdr:ext cx="599010" cy="259045"/>
    <xdr:sp macro="" textlink="">
      <xdr:nvSpPr>
        <xdr:cNvPr id="565" name="n_3aveValue【一般廃棄物処理施設】&#10;一人当たり有形固定資産（償却資産）額">
          <a:extLst>
            <a:ext uri="{FF2B5EF4-FFF2-40B4-BE49-F238E27FC236}">
              <a16:creationId xmlns:a16="http://schemas.microsoft.com/office/drawing/2014/main" id="{8E8EC068-294D-4B0C-9DD9-1D06483D6D8D}"/>
            </a:ext>
          </a:extLst>
        </xdr:cNvPr>
        <xdr:cNvSpPr txBox="1"/>
      </xdr:nvSpPr>
      <xdr:spPr>
        <a:xfrm>
          <a:off x="19245795" y="686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129085</xdr:rowOff>
    </xdr:from>
    <xdr:ext cx="599010" cy="259045"/>
    <xdr:sp macro="" textlink="">
      <xdr:nvSpPr>
        <xdr:cNvPr id="566" name="n_4aveValue【一般廃棄物処理施設】&#10;一人当たり有形固定資産（償却資産）額">
          <a:extLst>
            <a:ext uri="{FF2B5EF4-FFF2-40B4-BE49-F238E27FC236}">
              <a16:creationId xmlns:a16="http://schemas.microsoft.com/office/drawing/2014/main" id="{8DCD85F8-F944-4F91-829C-2FD2208FAB47}"/>
            </a:ext>
          </a:extLst>
        </xdr:cNvPr>
        <xdr:cNvSpPr txBox="1"/>
      </xdr:nvSpPr>
      <xdr:spPr>
        <a:xfrm>
          <a:off x="18356795" y="6815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42</xdr:row>
      <xdr:rowOff>25596</xdr:rowOff>
    </xdr:from>
    <xdr:ext cx="599010" cy="259045"/>
    <xdr:sp macro="" textlink="">
      <xdr:nvSpPr>
        <xdr:cNvPr id="567" name="n_1mainValue【一般廃棄物処理施設】&#10;一人当たり有形固定資産（償却資産）額">
          <a:extLst>
            <a:ext uri="{FF2B5EF4-FFF2-40B4-BE49-F238E27FC236}">
              <a16:creationId xmlns:a16="http://schemas.microsoft.com/office/drawing/2014/main" id="{382BC980-8B4A-48E9-87D4-BBC7ACA551B1}"/>
            </a:ext>
          </a:extLst>
        </xdr:cNvPr>
        <xdr:cNvSpPr txBox="1"/>
      </xdr:nvSpPr>
      <xdr:spPr>
        <a:xfrm>
          <a:off x="21011095" y="7226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33762</xdr:rowOff>
    </xdr:from>
    <xdr:ext cx="534377" cy="259045"/>
    <xdr:sp macro="" textlink="">
      <xdr:nvSpPr>
        <xdr:cNvPr id="568" name="n_2mainValue【一般廃棄物処理施設】&#10;一人当たり有形固定資産（償却資産）額">
          <a:extLst>
            <a:ext uri="{FF2B5EF4-FFF2-40B4-BE49-F238E27FC236}">
              <a16:creationId xmlns:a16="http://schemas.microsoft.com/office/drawing/2014/main" id="{09B9B85C-E38C-46CC-B365-D9D538765B80}"/>
            </a:ext>
          </a:extLst>
        </xdr:cNvPr>
        <xdr:cNvSpPr txBox="1"/>
      </xdr:nvSpPr>
      <xdr:spPr>
        <a:xfrm>
          <a:off x="20167111" y="7234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27346</xdr:rowOff>
    </xdr:from>
    <xdr:ext cx="534377" cy="259045"/>
    <xdr:sp macro="" textlink="">
      <xdr:nvSpPr>
        <xdr:cNvPr id="569" name="n_3mainValue【一般廃棄物処理施設】&#10;一人当たり有形固定資産（償却資産）額">
          <a:extLst>
            <a:ext uri="{FF2B5EF4-FFF2-40B4-BE49-F238E27FC236}">
              <a16:creationId xmlns:a16="http://schemas.microsoft.com/office/drawing/2014/main" id="{9A59FF3F-8541-4F9D-BDFA-ECCACF55C2EA}"/>
            </a:ext>
          </a:extLst>
        </xdr:cNvPr>
        <xdr:cNvSpPr txBox="1"/>
      </xdr:nvSpPr>
      <xdr:spPr>
        <a:xfrm>
          <a:off x="19278111" y="7228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28676</xdr:rowOff>
    </xdr:from>
    <xdr:ext cx="534377" cy="259045"/>
    <xdr:sp macro="" textlink="">
      <xdr:nvSpPr>
        <xdr:cNvPr id="570" name="n_4mainValue【一般廃棄物処理施設】&#10;一人当たり有形固定資産（償却資産）額">
          <a:extLst>
            <a:ext uri="{FF2B5EF4-FFF2-40B4-BE49-F238E27FC236}">
              <a16:creationId xmlns:a16="http://schemas.microsoft.com/office/drawing/2014/main" id="{93B58808-CFA4-48D5-B35C-573C0FB6487B}"/>
            </a:ext>
          </a:extLst>
        </xdr:cNvPr>
        <xdr:cNvSpPr txBox="1"/>
      </xdr:nvSpPr>
      <xdr:spPr>
        <a:xfrm>
          <a:off x="18389111" y="722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1" name="正方形/長方形 570">
          <a:extLst>
            <a:ext uri="{FF2B5EF4-FFF2-40B4-BE49-F238E27FC236}">
              <a16:creationId xmlns:a16="http://schemas.microsoft.com/office/drawing/2014/main" id="{E3EC92AE-BA6E-47F0-A5A7-ECA8FCEBC239}"/>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2" name="正方形/長方形 571">
          <a:extLst>
            <a:ext uri="{FF2B5EF4-FFF2-40B4-BE49-F238E27FC236}">
              <a16:creationId xmlns:a16="http://schemas.microsoft.com/office/drawing/2014/main" id="{61274FB5-C9FB-4947-94DC-9E2A4168DF9D}"/>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3" name="正方形/長方形 572">
          <a:extLst>
            <a:ext uri="{FF2B5EF4-FFF2-40B4-BE49-F238E27FC236}">
              <a16:creationId xmlns:a16="http://schemas.microsoft.com/office/drawing/2014/main" id="{B1950928-5483-4454-BF95-E31690DB3F58}"/>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4" name="正方形/長方形 573">
          <a:extLst>
            <a:ext uri="{FF2B5EF4-FFF2-40B4-BE49-F238E27FC236}">
              <a16:creationId xmlns:a16="http://schemas.microsoft.com/office/drawing/2014/main" id="{69E3E20D-0730-425F-8E2E-1FD52DEEE08D}"/>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5" name="正方形/長方形 574">
          <a:extLst>
            <a:ext uri="{FF2B5EF4-FFF2-40B4-BE49-F238E27FC236}">
              <a16:creationId xmlns:a16="http://schemas.microsoft.com/office/drawing/2014/main" id="{621ED9DE-6395-4932-8EB3-6317EC6C967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6" name="正方形/長方形 575">
          <a:extLst>
            <a:ext uri="{FF2B5EF4-FFF2-40B4-BE49-F238E27FC236}">
              <a16:creationId xmlns:a16="http://schemas.microsoft.com/office/drawing/2014/main" id="{88367B68-2277-4F70-9D88-574E7704122D}"/>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77" name="正方形/長方形 576">
          <a:extLst>
            <a:ext uri="{FF2B5EF4-FFF2-40B4-BE49-F238E27FC236}">
              <a16:creationId xmlns:a16="http://schemas.microsoft.com/office/drawing/2014/main" id="{0C1B16DC-8EA0-4E02-AE39-25445BD007CD}"/>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78" name="正方形/長方形 577">
          <a:extLst>
            <a:ext uri="{FF2B5EF4-FFF2-40B4-BE49-F238E27FC236}">
              <a16:creationId xmlns:a16="http://schemas.microsoft.com/office/drawing/2014/main" id="{6642CA01-5C83-4FE4-88A2-7A734AC37231}"/>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79" name="正方形/長方形 578">
          <a:extLst>
            <a:ext uri="{FF2B5EF4-FFF2-40B4-BE49-F238E27FC236}">
              <a16:creationId xmlns:a16="http://schemas.microsoft.com/office/drawing/2014/main" id="{825EBE34-C74B-4465-8757-1F87F17B3B9D}"/>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80" name="正方形/長方形 579">
          <a:extLst>
            <a:ext uri="{FF2B5EF4-FFF2-40B4-BE49-F238E27FC236}">
              <a16:creationId xmlns:a16="http://schemas.microsoft.com/office/drawing/2014/main" id="{4680BA47-878B-4618-AC75-3B6BAAB5B34E}"/>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81" name="正方形/長方形 580">
          <a:extLst>
            <a:ext uri="{FF2B5EF4-FFF2-40B4-BE49-F238E27FC236}">
              <a16:creationId xmlns:a16="http://schemas.microsoft.com/office/drawing/2014/main" id="{0C547AE0-C29F-496D-8F57-D216D780CA91}"/>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82" name="正方形/長方形 581">
          <a:extLst>
            <a:ext uri="{FF2B5EF4-FFF2-40B4-BE49-F238E27FC236}">
              <a16:creationId xmlns:a16="http://schemas.microsoft.com/office/drawing/2014/main" id="{B043C35B-4216-4A65-8780-7E2DE392DFC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83" name="正方形/長方形 582">
          <a:extLst>
            <a:ext uri="{FF2B5EF4-FFF2-40B4-BE49-F238E27FC236}">
              <a16:creationId xmlns:a16="http://schemas.microsoft.com/office/drawing/2014/main" id="{C470EA42-0237-4A51-8AE0-9EEF50D0B31E}"/>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4" name="正方形/長方形 583">
          <a:extLst>
            <a:ext uri="{FF2B5EF4-FFF2-40B4-BE49-F238E27FC236}">
              <a16:creationId xmlns:a16="http://schemas.microsoft.com/office/drawing/2014/main" id="{B179287A-530D-4B02-B0C6-312E873249EB}"/>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5" name="正方形/長方形 584">
          <a:extLst>
            <a:ext uri="{FF2B5EF4-FFF2-40B4-BE49-F238E27FC236}">
              <a16:creationId xmlns:a16="http://schemas.microsoft.com/office/drawing/2014/main" id="{7C2DD2D1-96A6-41DD-9589-37FCEEAC3104}"/>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6" name="正方形/長方形 585">
          <a:extLst>
            <a:ext uri="{FF2B5EF4-FFF2-40B4-BE49-F238E27FC236}">
              <a16:creationId xmlns:a16="http://schemas.microsoft.com/office/drawing/2014/main" id="{6D0D9A2E-0177-4CD5-B890-2A5CC90F5655}"/>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87" name="正方形/長方形 586">
          <a:extLst>
            <a:ext uri="{FF2B5EF4-FFF2-40B4-BE49-F238E27FC236}">
              <a16:creationId xmlns:a16="http://schemas.microsoft.com/office/drawing/2014/main" id="{C1C97B61-D695-4DDD-AB05-B63CB9F1C571}"/>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8" name="正方形/長方形 587">
          <a:extLst>
            <a:ext uri="{FF2B5EF4-FFF2-40B4-BE49-F238E27FC236}">
              <a16:creationId xmlns:a16="http://schemas.microsoft.com/office/drawing/2014/main" id="{E51087FB-DC65-4DD4-B01D-39247C9B88C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9" name="正方形/長方形 588">
          <a:extLst>
            <a:ext uri="{FF2B5EF4-FFF2-40B4-BE49-F238E27FC236}">
              <a16:creationId xmlns:a16="http://schemas.microsoft.com/office/drawing/2014/main" id="{CD29968C-5210-446C-834C-6F160006ABB3}"/>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0" name="正方形/長方形 589">
          <a:extLst>
            <a:ext uri="{FF2B5EF4-FFF2-40B4-BE49-F238E27FC236}">
              <a16:creationId xmlns:a16="http://schemas.microsoft.com/office/drawing/2014/main" id="{D51F7C2E-13BE-4FBD-BEA3-EA348422C879}"/>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1" name="正方形/長方形 590">
          <a:extLst>
            <a:ext uri="{FF2B5EF4-FFF2-40B4-BE49-F238E27FC236}">
              <a16:creationId xmlns:a16="http://schemas.microsoft.com/office/drawing/2014/main" id="{B3D3B2CD-DF9B-49F5-A79D-0D03952E934A}"/>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2" name="正方形/長方形 591">
          <a:extLst>
            <a:ext uri="{FF2B5EF4-FFF2-40B4-BE49-F238E27FC236}">
              <a16:creationId xmlns:a16="http://schemas.microsoft.com/office/drawing/2014/main" id="{37B5B9F2-8BDF-4A39-BCAC-FB0E73A67C94}"/>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3" name="正方形/長方形 592">
          <a:extLst>
            <a:ext uri="{FF2B5EF4-FFF2-40B4-BE49-F238E27FC236}">
              <a16:creationId xmlns:a16="http://schemas.microsoft.com/office/drawing/2014/main" id="{08451E48-4C77-46C9-99DD-FA540154AA82}"/>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4" name="正方形/長方形 593">
          <a:extLst>
            <a:ext uri="{FF2B5EF4-FFF2-40B4-BE49-F238E27FC236}">
              <a16:creationId xmlns:a16="http://schemas.microsoft.com/office/drawing/2014/main" id="{9F106A2F-D2C9-48CD-B5AF-E0FDA1941688}"/>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5" name="テキスト ボックス 594">
          <a:extLst>
            <a:ext uri="{FF2B5EF4-FFF2-40B4-BE49-F238E27FC236}">
              <a16:creationId xmlns:a16="http://schemas.microsoft.com/office/drawing/2014/main" id="{805E2660-AE58-4D0B-BEFD-942FB4E8C66B}"/>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6" name="直線コネクタ 595">
          <a:extLst>
            <a:ext uri="{FF2B5EF4-FFF2-40B4-BE49-F238E27FC236}">
              <a16:creationId xmlns:a16="http://schemas.microsoft.com/office/drawing/2014/main" id="{EAADF81E-BD7D-44BD-A0E1-FC66C3187AC2}"/>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97" name="テキスト ボックス 596">
          <a:extLst>
            <a:ext uri="{FF2B5EF4-FFF2-40B4-BE49-F238E27FC236}">
              <a16:creationId xmlns:a16="http://schemas.microsoft.com/office/drawing/2014/main" id="{6062CFE3-3F00-4B5E-9DBF-1AFF953CE8BA}"/>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98" name="直線コネクタ 597">
          <a:extLst>
            <a:ext uri="{FF2B5EF4-FFF2-40B4-BE49-F238E27FC236}">
              <a16:creationId xmlns:a16="http://schemas.microsoft.com/office/drawing/2014/main" id="{32C3DE53-29CF-4CEA-A4EF-B126DF866556}"/>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99" name="テキスト ボックス 598">
          <a:extLst>
            <a:ext uri="{FF2B5EF4-FFF2-40B4-BE49-F238E27FC236}">
              <a16:creationId xmlns:a16="http://schemas.microsoft.com/office/drawing/2014/main" id="{F5C1AC92-EEB2-4AE7-B031-005DED6F1842}"/>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0" name="直線コネクタ 599">
          <a:extLst>
            <a:ext uri="{FF2B5EF4-FFF2-40B4-BE49-F238E27FC236}">
              <a16:creationId xmlns:a16="http://schemas.microsoft.com/office/drawing/2014/main" id="{C0497856-49E2-4B03-83C3-FABF18D31FDD}"/>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1" name="テキスト ボックス 600">
          <a:extLst>
            <a:ext uri="{FF2B5EF4-FFF2-40B4-BE49-F238E27FC236}">
              <a16:creationId xmlns:a16="http://schemas.microsoft.com/office/drawing/2014/main" id="{9966FCA5-916E-4B3A-8222-752FE7B86AB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2" name="直線コネクタ 601">
          <a:extLst>
            <a:ext uri="{FF2B5EF4-FFF2-40B4-BE49-F238E27FC236}">
              <a16:creationId xmlns:a16="http://schemas.microsoft.com/office/drawing/2014/main" id="{9FB8DEA3-E2F0-4C5B-8F4B-C9A4FE57CCB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03" name="テキスト ボックス 602">
          <a:extLst>
            <a:ext uri="{FF2B5EF4-FFF2-40B4-BE49-F238E27FC236}">
              <a16:creationId xmlns:a16="http://schemas.microsoft.com/office/drawing/2014/main" id="{8E9D2C40-BBB0-4439-8DC0-A160E923503C}"/>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04" name="直線コネクタ 603">
          <a:extLst>
            <a:ext uri="{FF2B5EF4-FFF2-40B4-BE49-F238E27FC236}">
              <a16:creationId xmlns:a16="http://schemas.microsoft.com/office/drawing/2014/main" id="{8DF328EC-9E03-47CB-872E-BD898EE6A155}"/>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05" name="テキスト ボックス 604">
          <a:extLst>
            <a:ext uri="{FF2B5EF4-FFF2-40B4-BE49-F238E27FC236}">
              <a16:creationId xmlns:a16="http://schemas.microsoft.com/office/drawing/2014/main" id="{26D55DC3-904E-4794-B924-22390D83050F}"/>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06" name="直線コネクタ 605">
          <a:extLst>
            <a:ext uri="{FF2B5EF4-FFF2-40B4-BE49-F238E27FC236}">
              <a16:creationId xmlns:a16="http://schemas.microsoft.com/office/drawing/2014/main" id="{4363E91F-CAFB-435F-B5D5-8ABDF6C0AA1C}"/>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07" name="テキスト ボックス 606">
          <a:extLst>
            <a:ext uri="{FF2B5EF4-FFF2-40B4-BE49-F238E27FC236}">
              <a16:creationId xmlns:a16="http://schemas.microsoft.com/office/drawing/2014/main" id="{F5F14F4E-1D10-4EF8-BF19-E494329CD093}"/>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08" name="直線コネクタ 607">
          <a:extLst>
            <a:ext uri="{FF2B5EF4-FFF2-40B4-BE49-F238E27FC236}">
              <a16:creationId xmlns:a16="http://schemas.microsoft.com/office/drawing/2014/main" id="{EE91A60F-7F26-4CB2-A5B6-3E5C9E5A8EED}"/>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09" name="テキスト ボックス 608">
          <a:extLst>
            <a:ext uri="{FF2B5EF4-FFF2-40B4-BE49-F238E27FC236}">
              <a16:creationId xmlns:a16="http://schemas.microsoft.com/office/drawing/2014/main" id="{8BC6D228-7301-4C52-A1FF-54777FE9D50C}"/>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0" name="直線コネクタ 609">
          <a:extLst>
            <a:ext uri="{FF2B5EF4-FFF2-40B4-BE49-F238E27FC236}">
              <a16:creationId xmlns:a16="http://schemas.microsoft.com/office/drawing/2014/main" id="{1FC014DA-2EFD-4623-9395-3B27FC13AC29}"/>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1" name="【消防施設】&#10;有形固定資産減価償却率グラフ枠">
          <a:extLst>
            <a:ext uri="{FF2B5EF4-FFF2-40B4-BE49-F238E27FC236}">
              <a16:creationId xmlns:a16="http://schemas.microsoft.com/office/drawing/2014/main" id="{E85BE2CF-A799-41D4-AC53-705EFB65D469}"/>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16873</xdr:rowOff>
    </xdr:from>
    <xdr:to>
      <xdr:col>85</xdr:col>
      <xdr:colOff>126364</xdr:colOff>
      <xdr:row>86</xdr:row>
      <xdr:rowOff>168729</xdr:rowOff>
    </xdr:to>
    <xdr:cxnSp macro="">
      <xdr:nvCxnSpPr>
        <xdr:cNvPr id="612" name="直線コネクタ 611">
          <a:extLst>
            <a:ext uri="{FF2B5EF4-FFF2-40B4-BE49-F238E27FC236}">
              <a16:creationId xmlns:a16="http://schemas.microsoft.com/office/drawing/2014/main" id="{2A92FC12-555D-4E04-ABC1-B8155365FCE4}"/>
            </a:ext>
          </a:extLst>
        </xdr:cNvPr>
        <xdr:cNvCxnSpPr/>
      </xdr:nvCxnSpPr>
      <xdr:spPr>
        <a:xfrm flipV="1">
          <a:off x="16318864" y="13389973"/>
          <a:ext cx="0" cy="1523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13" name="【消防施設】&#10;有形固定資産減価償却率最小値テキスト">
          <a:extLst>
            <a:ext uri="{FF2B5EF4-FFF2-40B4-BE49-F238E27FC236}">
              <a16:creationId xmlns:a16="http://schemas.microsoft.com/office/drawing/2014/main" id="{BD1D9AA6-3EB7-4537-B882-33EEDE384E5A}"/>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14" name="直線コネクタ 613">
          <a:extLst>
            <a:ext uri="{FF2B5EF4-FFF2-40B4-BE49-F238E27FC236}">
              <a16:creationId xmlns:a16="http://schemas.microsoft.com/office/drawing/2014/main" id="{8F3FCD47-DDAC-4F1B-BA21-D92EEFBC3094}"/>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135000</xdr:rowOff>
    </xdr:from>
    <xdr:ext cx="340478" cy="259045"/>
    <xdr:sp macro="" textlink="">
      <xdr:nvSpPr>
        <xdr:cNvPr id="615" name="【消防施設】&#10;有形固定資産減価償却率最大値テキスト">
          <a:extLst>
            <a:ext uri="{FF2B5EF4-FFF2-40B4-BE49-F238E27FC236}">
              <a16:creationId xmlns:a16="http://schemas.microsoft.com/office/drawing/2014/main" id="{A55C300A-EC38-4F65-B264-19082E93A8D6}"/>
            </a:ext>
          </a:extLst>
        </xdr:cNvPr>
        <xdr:cNvSpPr txBox="1"/>
      </xdr:nvSpPr>
      <xdr:spPr>
        <a:xfrm>
          <a:off x="16357600" y="1316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16873</xdr:rowOff>
    </xdr:from>
    <xdr:to>
      <xdr:col>86</xdr:col>
      <xdr:colOff>25400</xdr:colOff>
      <xdr:row>78</xdr:row>
      <xdr:rowOff>16873</xdr:rowOff>
    </xdr:to>
    <xdr:cxnSp macro="">
      <xdr:nvCxnSpPr>
        <xdr:cNvPr id="616" name="直線コネクタ 615">
          <a:extLst>
            <a:ext uri="{FF2B5EF4-FFF2-40B4-BE49-F238E27FC236}">
              <a16:creationId xmlns:a16="http://schemas.microsoft.com/office/drawing/2014/main" id="{FFB4DCE4-7CEB-4FD0-9C99-62E23720532E}"/>
            </a:ext>
          </a:extLst>
        </xdr:cNvPr>
        <xdr:cNvCxnSpPr/>
      </xdr:nvCxnSpPr>
      <xdr:spPr>
        <a:xfrm>
          <a:off x="16230600" y="1338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115950</xdr:rowOff>
    </xdr:from>
    <xdr:ext cx="405111" cy="259045"/>
    <xdr:sp macro="" textlink="">
      <xdr:nvSpPr>
        <xdr:cNvPr id="617" name="【消防施設】&#10;有形固定資産減価償却率平均値テキスト">
          <a:extLst>
            <a:ext uri="{FF2B5EF4-FFF2-40B4-BE49-F238E27FC236}">
              <a16:creationId xmlns:a16="http://schemas.microsoft.com/office/drawing/2014/main" id="{2AF59F20-F421-473C-96E4-F15286F3351C}"/>
            </a:ext>
          </a:extLst>
        </xdr:cNvPr>
        <xdr:cNvSpPr txBox="1"/>
      </xdr:nvSpPr>
      <xdr:spPr>
        <a:xfrm>
          <a:off x="16357600" y="14174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137523</xdr:rowOff>
    </xdr:from>
    <xdr:to>
      <xdr:col>85</xdr:col>
      <xdr:colOff>177800</xdr:colOff>
      <xdr:row>83</xdr:row>
      <xdr:rowOff>67673</xdr:rowOff>
    </xdr:to>
    <xdr:sp macro="" textlink="">
      <xdr:nvSpPr>
        <xdr:cNvPr id="618" name="フローチャート: 判断 617">
          <a:extLst>
            <a:ext uri="{FF2B5EF4-FFF2-40B4-BE49-F238E27FC236}">
              <a16:creationId xmlns:a16="http://schemas.microsoft.com/office/drawing/2014/main" id="{4F74BF1B-1C3F-413B-917D-1C5477C1B8A3}"/>
            </a:ext>
          </a:extLst>
        </xdr:cNvPr>
        <xdr:cNvSpPr/>
      </xdr:nvSpPr>
      <xdr:spPr>
        <a:xfrm>
          <a:off x="162687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28121</xdr:rowOff>
    </xdr:from>
    <xdr:to>
      <xdr:col>81</xdr:col>
      <xdr:colOff>101600</xdr:colOff>
      <xdr:row>83</xdr:row>
      <xdr:rowOff>129721</xdr:rowOff>
    </xdr:to>
    <xdr:sp macro="" textlink="">
      <xdr:nvSpPr>
        <xdr:cNvPr id="619" name="フローチャート: 判断 618">
          <a:extLst>
            <a:ext uri="{FF2B5EF4-FFF2-40B4-BE49-F238E27FC236}">
              <a16:creationId xmlns:a16="http://schemas.microsoft.com/office/drawing/2014/main" id="{46A6F4E6-35C5-4843-9815-26CB56C0B349}"/>
            </a:ext>
          </a:extLst>
        </xdr:cNvPr>
        <xdr:cNvSpPr/>
      </xdr:nvSpPr>
      <xdr:spPr>
        <a:xfrm>
          <a:off x="15430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5262</xdr:rowOff>
    </xdr:from>
    <xdr:to>
      <xdr:col>76</xdr:col>
      <xdr:colOff>165100</xdr:colOff>
      <xdr:row>83</xdr:row>
      <xdr:rowOff>106862</xdr:rowOff>
    </xdr:to>
    <xdr:sp macro="" textlink="">
      <xdr:nvSpPr>
        <xdr:cNvPr id="620" name="フローチャート: 判断 619">
          <a:extLst>
            <a:ext uri="{FF2B5EF4-FFF2-40B4-BE49-F238E27FC236}">
              <a16:creationId xmlns:a16="http://schemas.microsoft.com/office/drawing/2014/main" id="{874658DD-0611-4458-859A-6F6D329850C1}"/>
            </a:ext>
          </a:extLst>
        </xdr:cNvPr>
        <xdr:cNvSpPr/>
      </xdr:nvSpPr>
      <xdr:spPr>
        <a:xfrm>
          <a:off x="14541500" y="142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117929</xdr:rowOff>
    </xdr:from>
    <xdr:to>
      <xdr:col>72</xdr:col>
      <xdr:colOff>38100</xdr:colOff>
      <xdr:row>83</xdr:row>
      <xdr:rowOff>48079</xdr:rowOff>
    </xdr:to>
    <xdr:sp macro="" textlink="">
      <xdr:nvSpPr>
        <xdr:cNvPr id="621" name="フローチャート: 判断 620">
          <a:extLst>
            <a:ext uri="{FF2B5EF4-FFF2-40B4-BE49-F238E27FC236}">
              <a16:creationId xmlns:a16="http://schemas.microsoft.com/office/drawing/2014/main" id="{58965A97-1D69-4EA3-AE74-AEAA7C9DFE56}"/>
            </a:ext>
          </a:extLst>
        </xdr:cNvPr>
        <xdr:cNvSpPr/>
      </xdr:nvSpPr>
      <xdr:spPr>
        <a:xfrm>
          <a:off x="13652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163649</xdr:rowOff>
    </xdr:from>
    <xdr:to>
      <xdr:col>67</xdr:col>
      <xdr:colOff>101600</xdr:colOff>
      <xdr:row>83</xdr:row>
      <xdr:rowOff>93799</xdr:rowOff>
    </xdr:to>
    <xdr:sp macro="" textlink="">
      <xdr:nvSpPr>
        <xdr:cNvPr id="622" name="フローチャート: 判断 621">
          <a:extLst>
            <a:ext uri="{FF2B5EF4-FFF2-40B4-BE49-F238E27FC236}">
              <a16:creationId xmlns:a16="http://schemas.microsoft.com/office/drawing/2014/main" id="{051071CA-CBBF-408F-AC62-811033131BA0}"/>
            </a:ext>
          </a:extLst>
        </xdr:cNvPr>
        <xdr:cNvSpPr/>
      </xdr:nvSpPr>
      <xdr:spPr>
        <a:xfrm>
          <a:off x="12763500" y="1422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3" name="テキスト ボックス 622">
          <a:extLst>
            <a:ext uri="{FF2B5EF4-FFF2-40B4-BE49-F238E27FC236}">
              <a16:creationId xmlns:a16="http://schemas.microsoft.com/office/drawing/2014/main" id="{A130439B-E00D-436E-B867-74EA2C2A4F62}"/>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4" name="テキスト ボックス 623">
          <a:extLst>
            <a:ext uri="{FF2B5EF4-FFF2-40B4-BE49-F238E27FC236}">
              <a16:creationId xmlns:a16="http://schemas.microsoft.com/office/drawing/2014/main" id="{C1825BC5-E240-4EE6-946D-C6416364C0A1}"/>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5" name="テキスト ボックス 624">
          <a:extLst>
            <a:ext uri="{FF2B5EF4-FFF2-40B4-BE49-F238E27FC236}">
              <a16:creationId xmlns:a16="http://schemas.microsoft.com/office/drawing/2014/main" id="{A0A31F5B-E3A4-4416-BD53-1E4C867A27A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6" name="テキスト ボックス 625">
          <a:extLst>
            <a:ext uri="{FF2B5EF4-FFF2-40B4-BE49-F238E27FC236}">
              <a16:creationId xmlns:a16="http://schemas.microsoft.com/office/drawing/2014/main" id="{73EE38A7-66C6-4543-887E-EA54A1896F9E}"/>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7" name="テキスト ボックス 626">
          <a:extLst>
            <a:ext uri="{FF2B5EF4-FFF2-40B4-BE49-F238E27FC236}">
              <a16:creationId xmlns:a16="http://schemas.microsoft.com/office/drawing/2014/main" id="{9A3096B9-11D8-49FF-AA54-F2DB5E860739}"/>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153851</xdr:rowOff>
    </xdr:from>
    <xdr:to>
      <xdr:col>81</xdr:col>
      <xdr:colOff>101600</xdr:colOff>
      <xdr:row>81</xdr:row>
      <xdr:rowOff>84001</xdr:rowOff>
    </xdr:to>
    <xdr:sp macro="" textlink="">
      <xdr:nvSpPr>
        <xdr:cNvPr id="628" name="楕円 627">
          <a:extLst>
            <a:ext uri="{FF2B5EF4-FFF2-40B4-BE49-F238E27FC236}">
              <a16:creationId xmlns:a16="http://schemas.microsoft.com/office/drawing/2014/main" id="{191A701B-EE37-4AF4-ACA6-FE044D4D8FB1}"/>
            </a:ext>
          </a:extLst>
        </xdr:cNvPr>
        <xdr:cNvSpPr/>
      </xdr:nvSpPr>
      <xdr:spPr>
        <a:xfrm>
          <a:off x="15430500" y="1386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79</xdr:row>
      <xdr:rowOff>158750</xdr:rowOff>
    </xdr:from>
    <xdr:to>
      <xdr:col>76</xdr:col>
      <xdr:colOff>165100</xdr:colOff>
      <xdr:row>80</xdr:row>
      <xdr:rowOff>88900</xdr:rowOff>
    </xdr:to>
    <xdr:sp macro="" textlink="">
      <xdr:nvSpPr>
        <xdr:cNvPr id="629" name="楕円 628">
          <a:extLst>
            <a:ext uri="{FF2B5EF4-FFF2-40B4-BE49-F238E27FC236}">
              <a16:creationId xmlns:a16="http://schemas.microsoft.com/office/drawing/2014/main" id="{DAE2F14C-B19E-4458-A255-F00DDF2ED432}"/>
            </a:ext>
          </a:extLst>
        </xdr:cNvPr>
        <xdr:cNvSpPr/>
      </xdr:nvSpPr>
      <xdr:spPr>
        <a:xfrm>
          <a:off x="145415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38100</xdr:rowOff>
    </xdr:from>
    <xdr:to>
      <xdr:col>81</xdr:col>
      <xdr:colOff>50800</xdr:colOff>
      <xdr:row>81</xdr:row>
      <xdr:rowOff>33201</xdr:rowOff>
    </xdr:to>
    <xdr:cxnSp macro="">
      <xdr:nvCxnSpPr>
        <xdr:cNvPr id="630" name="直線コネクタ 629">
          <a:extLst>
            <a:ext uri="{FF2B5EF4-FFF2-40B4-BE49-F238E27FC236}">
              <a16:creationId xmlns:a16="http://schemas.microsoft.com/office/drawing/2014/main" id="{E6DCB018-86B6-4947-91A0-3D9398A1732E}"/>
            </a:ext>
          </a:extLst>
        </xdr:cNvPr>
        <xdr:cNvCxnSpPr/>
      </xdr:nvCxnSpPr>
      <xdr:spPr>
        <a:xfrm>
          <a:off x="14592300" y="13754100"/>
          <a:ext cx="889000" cy="166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65677</xdr:rowOff>
    </xdr:from>
    <xdr:to>
      <xdr:col>72</xdr:col>
      <xdr:colOff>38100</xdr:colOff>
      <xdr:row>81</xdr:row>
      <xdr:rowOff>167277</xdr:rowOff>
    </xdr:to>
    <xdr:sp macro="" textlink="">
      <xdr:nvSpPr>
        <xdr:cNvPr id="631" name="楕円 630">
          <a:extLst>
            <a:ext uri="{FF2B5EF4-FFF2-40B4-BE49-F238E27FC236}">
              <a16:creationId xmlns:a16="http://schemas.microsoft.com/office/drawing/2014/main" id="{0463EB7A-8124-414E-A9AD-C9466DC598DB}"/>
            </a:ext>
          </a:extLst>
        </xdr:cNvPr>
        <xdr:cNvSpPr/>
      </xdr:nvSpPr>
      <xdr:spPr>
        <a:xfrm>
          <a:off x="13652500" y="1395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38100</xdr:rowOff>
    </xdr:from>
    <xdr:to>
      <xdr:col>76</xdr:col>
      <xdr:colOff>114300</xdr:colOff>
      <xdr:row>81</xdr:row>
      <xdr:rowOff>116477</xdr:rowOff>
    </xdr:to>
    <xdr:cxnSp macro="">
      <xdr:nvCxnSpPr>
        <xdr:cNvPr id="632" name="直線コネクタ 631">
          <a:extLst>
            <a:ext uri="{FF2B5EF4-FFF2-40B4-BE49-F238E27FC236}">
              <a16:creationId xmlns:a16="http://schemas.microsoft.com/office/drawing/2014/main" id="{2C243416-EF62-4BC9-848C-7A9FA1A91B63}"/>
            </a:ext>
          </a:extLst>
        </xdr:cNvPr>
        <xdr:cNvCxnSpPr/>
      </xdr:nvCxnSpPr>
      <xdr:spPr>
        <a:xfrm flipV="1">
          <a:off x="13703300" y="13754100"/>
          <a:ext cx="889000" cy="249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1995</xdr:rowOff>
    </xdr:from>
    <xdr:to>
      <xdr:col>67</xdr:col>
      <xdr:colOff>101600</xdr:colOff>
      <xdr:row>82</xdr:row>
      <xdr:rowOff>103595</xdr:rowOff>
    </xdr:to>
    <xdr:sp macro="" textlink="">
      <xdr:nvSpPr>
        <xdr:cNvPr id="633" name="楕円 632">
          <a:extLst>
            <a:ext uri="{FF2B5EF4-FFF2-40B4-BE49-F238E27FC236}">
              <a16:creationId xmlns:a16="http://schemas.microsoft.com/office/drawing/2014/main" id="{82A235F7-D293-4C9E-9481-371D9D977CFC}"/>
            </a:ext>
          </a:extLst>
        </xdr:cNvPr>
        <xdr:cNvSpPr/>
      </xdr:nvSpPr>
      <xdr:spPr>
        <a:xfrm>
          <a:off x="12763500" y="1406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116477</xdr:rowOff>
    </xdr:from>
    <xdr:to>
      <xdr:col>71</xdr:col>
      <xdr:colOff>177800</xdr:colOff>
      <xdr:row>82</xdr:row>
      <xdr:rowOff>52795</xdr:rowOff>
    </xdr:to>
    <xdr:cxnSp macro="">
      <xdr:nvCxnSpPr>
        <xdr:cNvPr id="634" name="直線コネクタ 633">
          <a:extLst>
            <a:ext uri="{FF2B5EF4-FFF2-40B4-BE49-F238E27FC236}">
              <a16:creationId xmlns:a16="http://schemas.microsoft.com/office/drawing/2014/main" id="{1678DAA2-283A-4C44-8E80-53BC41670686}"/>
            </a:ext>
          </a:extLst>
        </xdr:cNvPr>
        <xdr:cNvCxnSpPr/>
      </xdr:nvCxnSpPr>
      <xdr:spPr>
        <a:xfrm flipV="1">
          <a:off x="12814300" y="14003927"/>
          <a:ext cx="889000" cy="10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120848</xdr:rowOff>
    </xdr:from>
    <xdr:ext cx="405111" cy="259045"/>
    <xdr:sp macro="" textlink="">
      <xdr:nvSpPr>
        <xdr:cNvPr id="635" name="n_1aveValue【消防施設】&#10;有形固定資産減価償却率">
          <a:extLst>
            <a:ext uri="{FF2B5EF4-FFF2-40B4-BE49-F238E27FC236}">
              <a16:creationId xmlns:a16="http://schemas.microsoft.com/office/drawing/2014/main" id="{85206BC7-D3E2-4CE0-A965-18C38F76FCFF}"/>
            </a:ext>
          </a:extLst>
        </xdr:cNvPr>
        <xdr:cNvSpPr txBox="1"/>
      </xdr:nvSpPr>
      <xdr:spPr>
        <a:xfrm>
          <a:off x="15266044" y="1435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97989</xdr:rowOff>
    </xdr:from>
    <xdr:ext cx="405111" cy="259045"/>
    <xdr:sp macro="" textlink="">
      <xdr:nvSpPr>
        <xdr:cNvPr id="636" name="n_2aveValue【消防施設】&#10;有形固定資産減価償却率">
          <a:extLst>
            <a:ext uri="{FF2B5EF4-FFF2-40B4-BE49-F238E27FC236}">
              <a16:creationId xmlns:a16="http://schemas.microsoft.com/office/drawing/2014/main" id="{6D5E2415-278A-4A94-A0A7-E759FE86A9EC}"/>
            </a:ext>
          </a:extLst>
        </xdr:cNvPr>
        <xdr:cNvSpPr txBox="1"/>
      </xdr:nvSpPr>
      <xdr:spPr>
        <a:xfrm>
          <a:off x="14389744" y="1432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39206</xdr:rowOff>
    </xdr:from>
    <xdr:ext cx="405111" cy="259045"/>
    <xdr:sp macro="" textlink="">
      <xdr:nvSpPr>
        <xdr:cNvPr id="637" name="n_3aveValue【消防施設】&#10;有形固定資産減価償却率">
          <a:extLst>
            <a:ext uri="{FF2B5EF4-FFF2-40B4-BE49-F238E27FC236}">
              <a16:creationId xmlns:a16="http://schemas.microsoft.com/office/drawing/2014/main" id="{0CA0E694-8024-46D8-BCAD-F7AD0517FB92}"/>
            </a:ext>
          </a:extLst>
        </xdr:cNvPr>
        <xdr:cNvSpPr txBox="1"/>
      </xdr:nvSpPr>
      <xdr:spPr>
        <a:xfrm>
          <a:off x="13500744" y="1426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84926</xdr:rowOff>
    </xdr:from>
    <xdr:ext cx="405111" cy="259045"/>
    <xdr:sp macro="" textlink="">
      <xdr:nvSpPr>
        <xdr:cNvPr id="638" name="n_4aveValue【消防施設】&#10;有形固定資産減価償却率">
          <a:extLst>
            <a:ext uri="{FF2B5EF4-FFF2-40B4-BE49-F238E27FC236}">
              <a16:creationId xmlns:a16="http://schemas.microsoft.com/office/drawing/2014/main" id="{B80AF2F7-2C14-4682-9976-8F949DB6A103}"/>
            </a:ext>
          </a:extLst>
        </xdr:cNvPr>
        <xdr:cNvSpPr txBox="1"/>
      </xdr:nvSpPr>
      <xdr:spPr>
        <a:xfrm>
          <a:off x="12611744" y="1431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100528</xdr:rowOff>
    </xdr:from>
    <xdr:ext cx="405111" cy="259045"/>
    <xdr:sp macro="" textlink="">
      <xdr:nvSpPr>
        <xdr:cNvPr id="639" name="n_1mainValue【消防施設】&#10;有形固定資産減価償却率">
          <a:extLst>
            <a:ext uri="{FF2B5EF4-FFF2-40B4-BE49-F238E27FC236}">
              <a16:creationId xmlns:a16="http://schemas.microsoft.com/office/drawing/2014/main" id="{1299EF92-A80E-4BE6-B32D-3944BCB22F4C}"/>
            </a:ext>
          </a:extLst>
        </xdr:cNvPr>
        <xdr:cNvSpPr txBox="1"/>
      </xdr:nvSpPr>
      <xdr:spPr>
        <a:xfrm>
          <a:off x="15266044" y="1364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105427</xdr:rowOff>
    </xdr:from>
    <xdr:ext cx="405111" cy="259045"/>
    <xdr:sp macro="" textlink="">
      <xdr:nvSpPr>
        <xdr:cNvPr id="640" name="n_2mainValue【消防施設】&#10;有形固定資産減価償却率">
          <a:extLst>
            <a:ext uri="{FF2B5EF4-FFF2-40B4-BE49-F238E27FC236}">
              <a16:creationId xmlns:a16="http://schemas.microsoft.com/office/drawing/2014/main" id="{70608408-00F0-452F-A431-43BF8CE175B6}"/>
            </a:ext>
          </a:extLst>
        </xdr:cNvPr>
        <xdr:cNvSpPr txBox="1"/>
      </xdr:nvSpPr>
      <xdr:spPr>
        <a:xfrm>
          <a:off x="14389744" y="1347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12354</xdr:rowOff>
    </xdr:from>
    <xdr:ext cx="405111" cy="259045"/>
    <xdr:sp macro="" textlink="">
      <xdr:nvSpPr>
        <xdr:cNvPr id="641" name="n_3mainValue【消防施設】&#10;有形固定資産減価償却率">
          <a:extLst>
            <a:ext uri="{FF2B5EF4-FFF2-40B4-BE49-F238E27FC236}">
              <a16:creationId xmlns:a16="http://schemas.microsoft.com/office/drawing/2014/main" id="{BCC0C393-5BBF-4F3D-8E69-2DDFE3C11B3D}"/>
            </a:ext>
          </a:extLst>
        </xdr:cNvPr>
        <xdr:cNvSpPr txBox="1"/>
      </xdr:nvSpPr>
      <xdr:spPr>
        <a:xfrm>
          <a:off x="13500744" y="1372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120122</xdr:rowOff>
    </xdr:from>
    <xdr:ext cx="405111" cy="259045"/>
    <xdr:sp macro="" textlink="">
      <xdr:nvSpPr>
        <xdr:cNvPr id="642" name="n_4mainValue【消防施設】&#10;有形固定資産減価償却率">
          <a:extLst>
            <a:ext uri="{FF2B5EF4-FFF2-40B4-BE49-F238E27FC236}">
              <a16:creationId xmlns:a16="http://schemas.microsoft.com/office/drawing/2014/main" id="{AFEA8B8F-0EA6-486B-9854-4E03BF272178}"/>
            </a:ext>
          </a:extLst>
        </xdr:cNvPr>
        <xdr:cNvSpPr txBox="1"/>
      </xdr:nvSpPr>
      <xdr:spPr>
        <a:xfrm>
          <a:off x="12611744" y="1383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3" name="正方形/長方形 642">
          <a:extLst>
            <a:ext uri="{FF2B5EF4-FFF2-40B4-BE49-F238E27FC236}">
              <a16:creationId xmlns:a16="http://schemas.microsoft.com/office/drawing/2014/main" id="{88A98552-3112-47A7-B037-208CDC08B23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4" name="正方形/長方形 643">
          <a:extLst>
            <a:ext uri="{FF2B5EF4-FFF2-40B4-BE49-F238E27FC236}">
              <a16:creationId xmlns:a16="http://schemas.microsoft.com/office/drawing/2014/main" id="{621363D9-D724-4882-970C-E71457FA0032}"/>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5" name="正方形/長方形 644">
          <a:extLst>
            <a:ext uri="{FF2B5EF4-FFF2-40B4-BE49-F238E27FC236}">
              <a16:creationId xmlns:a16="http://schemas.microsoft.com/office/drawing/2014/main" id="{B387BE67-730F-4EB1-804B-752320702DD7}"/>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6" name="正方形/長方形 645">
          <a:extLst>
            <a:ext uri="{FF2B5EF4-FFF2-40B4-BE49-F238E27FC236}">
              <a16:creationId xmlns:a16="http://schemas.microsoft.com/office/drawing/2014/main" id="{3FE5BB1D-F4F7-4725-89FE-56B4C8B1764E}"/>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7" name="正方形/長方形 646">
          <a:extLst>
            <a:ext uri="{FF2B5EF4-FFF2-40B4-BE49-F238E27FC236}">
              <a16:creationId xmlns:a16="http://schemas.microsoft.com/office/drawing/2014/main" id="{F35744BA-AF9E-4B76-B6D7-316C290BAE89}"/>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8" name="正方形/長方形 647">
          <a:extLst>
            <a:ext uri="{FF2B5EF4-FFF2-40B4-BE49-F238E27FC236}">
              <a16:creationId xmlns:a16="http://schemas.microsoft.com/office/drawing/2014/main" id="{8711BA44-F1DC-40EB-B1D6-9EE5BAE7056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9" name="正方形/長方形 648">
          <a:extLst>
            <a:ext uri="{FF2B5EF4-FFF2-40B4-BE49-F238E27FC236}">
              <a16:creationId xmlns:a16="http://schemas.microsoft.com/office/drawing/2014/main" id="{635222A1-E50C-46EF-B15E-3AD6E5B0994B}"/>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0" name="正方形/長方形 649">
          <a:extLst>
            <a:ext uri="{FF2B5EF4-FFF2-40B4-BE49-F238E27FC236}">
              <a16:creationId xmlns:a16="http://schemas.microsoft.com/office/drawing/2014/main" id="{4F5B757D-7356-454C-943F-5934470B7D75}"/>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1" name="テキスト ボックス 650">
          <a:extLst>
            <a:ext uri="{FF2B5EF4-FFF2-40B4-BE49-F238E27FC236}">
              <a16:creationId xmlns:a16="http://schemas.microsoft.com/office/drawing/2014/main" id="{40CCDAE1-E679-46FE-978D-EEAB7BF5E998}"/>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2" name="直線コネクタ 651">
          <a:extLst>
            <a:ext uri="{FF2B5EF4-FFF2-40B4-BE49-F238E27FC236}">
              <a16:creationId xmlns:a16="http://schemas.microsoft.com/office/drawing/2014/main" id="{F99D8A5A-94B9-427D-B8BA-72F4F55CA2C4}"/>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85</xdr:row>
      <xdr:rowOff>95250</xdr:rowOff>
    </xdr:from>
    <xdr:to>
      <xdr:col>120</xdr:col>
      <xdr:colOff>114300</xdr:colOff>
      <xdr:row>85</xdr:row>
      <xdr:rowOff>95250</xdr:rowOff>
    </xdr:to>
    <xdr:cxnSp macro="">
      <xdr:nvCxnSpPr>
        <xdr:cNvPr id="653" name="直線コネクタ 652">
          <a:extLst>
            <a:ext uri="{FF2B5EF4-FFF2-40B4-BE49-F238E27FC236}">
              <a16:creationId xmlns:a16="http://schemas.microsoft.com/office/drawing/2014/main" id="{F63CA64C-29A7-45BF-AE4A-03F048E710EC}"/>
            </a:ext>
          </a:extLst>
        </xdr:cNvPr>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124477</xdr:rowOff>
    </xdr:from>
    <xdr:ext cx="467179" cy="259045"/>
    <xdr:sp macro="" textlink="">
      <xdr:nvSpPr>
        <xdr:cNvPr id="654" name="テキスト ボックス 653">
          <a:extLst>
            <a:ext uri="{FF2B5EF4-FFF2-40B4-BE49-F238E27FC236}">
              <a16:creationId xmlns:a16="http://schemas.microsoft.com/office/drawing/2014/main" id="{A30B1ECE-A1E8-4B1D-96F1-1441A83ECB25}"/>
            </a:ext>
          </a:extLst>
        </xdr:cNvPr>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55" name="直線コネクタ 654">
          <a:extLst>
            <a:ext uri="{FF2B5EF4-FFF2-40B4-BE49-F238E27FC236}">
              <a16:creationId xmlns:a16="http://schemas.microsoft.com/office/drawing/2014/main" id="{CED39529-A052-4C87-87F2-96C6F8ECD994}"/>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56" name="テキスト ボックス 655">
          <a:extLst>
            <a:ext uri="{FF2B5EF4-FFF2-40B4-BE49-F238E27FC236}">
              <a16:creationId xmlns:a16="http://schemas.microsoft.com/office/drawing/2014/main" id="{CC872F0B-2402-4408-B29E-614718F6EE23}"/>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152400</xdr:rowOff>
    </xdr:from>
    <xdr:to>
      <xdr:col>120</xdr:col>
      <xdr:colOff>114300</xdr:colOff>
      <xdr:row>78</xdr:row>
      <xdr:rowOff>152400</xdr:rowOff>
    </xdr:to>
    <xdr:cxnSp macro="">
      <xdr:nvCxnSpPr>
        <xdr:cNvPr id="657" name="直線コネクタ 656">
          <a:extLst>
            <a:ext uri="{FF2B5EF4-FFF2-40B4-BE49-F238E27FC236}">
              <a16:creationId xmlns:a16="http://schemas.microsoft.com/office/drawing/2014/main" id="{D2010E30-A8DD-4F6D-BC68-7BFCB88BE010}"/>
            </a:ext>
          </a:extLst>
        </xdr:cNvPr>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10177</xdr:rowOff>
    </xdr:from>
    <xdr:ext cx="467179" cy="259045"/>
    <xdr:sp macro="" textlink="">
      <xdr:nvSpPr>
        <xdr:cNvPr id="658" name="テキスト ボックス 657">
          <a:extLst>
            <a:ext uri="{FF2B5EF4-FFF2-40B4-BE49-F238E27FC236}">
              <a16:creationId xmlns:a16="http://schemas.microsoft.com/office/drawing/2014/main" id="{22253469-A6A2-4353-A38B-CC51EFD253A3}"/>
            </a:ext>
          </a:extLst>
        </xdr:cNvPr>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9" name="直線コネクタ 658">
          <a:extLst>
            <a:ext uri="{FF2B5EF4-FFF2-40B4-BE49-F238E27FC236}">
              <a16:creationId xmlns:a16="http://schemas.microsoft.com/office/drawing/2014/main" id="{D03EF042-633C-43F5-849E-21E2F2924433}"/>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0" name="テキスト ボックス 659">
          <a:extLst>
            <a:ext uri="{FF2B5EF4-FFF2-40B4-BE49-F238E27FC236}">
              <a16:creationId xmlns:a16="http://schemas.microsoft.com/office/drawing/2014/main" id="{74542659-1061-4191-8B57-2D86A48D8135}"/>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1" name="【消防施設】&#10;一人当たり面積グラフ枠">
          <a:extLst>
            <a:ext uri="{FF2B5EF4-FFF2-40B4-BE49-F238E27FC236}">
              <a16:creationId xmlns:a16="http://schemas.microsoft.com/office/drawing/2014/main" id="{C7C5BDFF-77B5-4B8C-97D8-DD782210B6B9}"/>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155257</xdr:rowOff>
    </xdr:from>
    <xdr:to>
      <xdr:col>116</xdr:col>
      <xdr:colOff>62864</xdr:colOff>
      <xdr:row>85</xdr:row>
      <xdr:rowOff>91821</xdr:rowOff>
    </xdr:to>
    <xdr:cxnSp macro="">
      <xdr:nvCxnSpPr>
        <xdr:cNvPr id="662" name="直線コネクタ 661">
          <a:extLst>
            <a:ext uri="{FF2B5EF4-FFF2-40B4-BE49-F238E27FC236}">
              <a16:creationId xmlns:a16="http://schemas.microsoft.com/office/drawing/2014/main" id="{01441996-3AD1-4AA0-9DBB-11AF407E4FAB}"/>
            </a:ext>
          </a:extLst>
        </xdr:cNvPr>
        <xdr:cNvCxnSpPr/>
      </xdr:nvCxnSpPr>
      <xdr:spPr>
        <a:xfrm flipV="1">
          <a:off x="22160864" y="13356907"/>
          <a:ext cx="0" cy="1308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95648</xdr:rowOff>
    </xdr:from>
    <xdr:ext cx="469744" cy="259045"/>
    <xdr:sp macro="" textlink="">
      <xdr:nvSpPr>
        <xdr:cNvPr id="663" name="【消防施設】&#10;一人当たり面積最小値テキスト">
          <a:extLst>
            <a:ext uri="{FF2B5EF4-FFF2-40B4-BE49-F238E27FC236}">
              <a16:creationId xmlns:a16="http://schemas.microsoft.com/office/drawing/2014/main" id="{FC835316-7F68-4E2D-A26D-8083A616A43E}"/>
            </a:ext>
          </a:extLst>
        </xdr:cNvPr>
        <xdr:cNvSpPr txBox="1"/>
      </xdr:nvSpPr>
      <xdr:spPr>
        <a:xfrm>
          <a:off x="22199600" y="14668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91821</xdr:rowOff>
    </xdr:from>
    <xdr:to>
      <xdr:col>116</xdr:col>
      <xdr:colOff>152400</xdr:colOff>
      <xdr:row>85</xdr:row>
      <xdr:rowOff>91821</xdr:rowOff>
    </xdr:to>
    <xdr:cxnSp macro="">
      <xdr:nvCxnSpPr>
        <xdr:cNvPr id="664" name="直線コネクタ 663">
          <a:extLst>
            <a:ext uri="{FF2B5EF4-FFF2-40B4-BE49-F238E27FC236}">
              <a16:creationId xmlns:a16="http://schemas.microsoft.com/office/drawing/2014/main" id="{A9BB91D7-5C4B-4FAB-85BE-FE4DBA22D76D}"/>
            </a:ext>
          </a:extLst>
        </xdr:cNvPr>
        <xdr:cNvCxnSpPr/>
      </xdr:nvCxnSpPr>
      <xdr:spPr>
        <a:xfrm>
          <a:off x="22072600" y="1466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101934</xdr:rowOff>
    </xdr:from>
    <xdr:ext cx="469744" cy="259045"/>
    <xdr:sp macro="" textlink="">
      <xdr:nvSpPr>
        <xdr:cNvPr id="665" name="【消防施設】&#10;一人当たり面積最大値テキスト">
          <a:extLst>
            <a:ext uri="{FF2B5EF4-FFF2-40B4-BE49-F238E27FC236}">
              <a16:creationId xmlns:a16="http://schemas.microsoft.com/office/drawing/2014/main" id="{E63B1241-0909-4A59-857A-4DE5EA9E8D98}"/>
            </a:ext>
          </a:extLst>
        </xdr:cNvPr>
        <xdr:cNvSpPr txBox="1"/>
      </xdr:nvSpPr>
      <xdr:spPr>
        <a:xfrm>
          <a:off x="22199600" y="13132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155257</xdr:rowOff>
    </xdr:from>
    <xdr:to>
      <xdr:col>116</xdr:col>
      <xdr:colOff>152400</xdr:colOff>
      <xdr:row>77</xdr:row>
      <xdr:rowOff>155257</xdr:rowOff>
    </xdr:to>
    <xdr:cxnSp macro="">
      <xdr:nvCxnSpPr>
        <xdr:cNvPr id="666" name="直線コネクタ 665">
          <a:extLst>
            <a:ext uri="{FF2B5EF4-FFF2-40B4-BE49-F238E27FC236}">
              <a16:creationId xmlns:a16="http://schemas.microsoft.com/office/drawing/2014/main" id="{9D71520B-93F5-4701-A17B-868CE71F4CD9}"/>
            </a:ext>
          </a:extLst>
        </xdr:cNvPr>
        <xdr:cNvCxnSpPr/>
      </xdr:nvCxnSpPr>
      <xdr:spPr>
        <a:xfrm>
          <a:off x="22072600" y="1335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17163</xdr:rowOff>
    </xdr:from>
    <xdr:ext cx="469744" cy="259045"/>
    <xdr:sp macro="" textlink="">
      <xdr:nvSpPr>
        <xdr:cNvPr id="667" name="【消防施設】&#10;一人当たり面積平均値テキスト">
          <a:extLst>
            <a:ext uri="{FF2B5EF4-FFF2-40B4-BE49-F238E27FC236}">
              <a16:creationId xmlns:a16="http://schemas.microsoft.com/office/drawing/2014/main" id="{FA2E8C47-E3EC-4DDB-811F-D08FF860EFCA}"/>
            </a:ext>
          </a:extLst>
        </xdr:cNvPr>
        <xdr:cNvSpPr txBox="1"/>
      </xdr:nvSpPr>
      <xdr:spPr>
        <a:xfrm>
          <a:off x="22199600" y="144189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38736</xdr:rowOff>
    </xdr:from>
    <xdr:to>
      <xdr:col>116</xdr:col>
      <xdr:colOff>114300</xdr:colOff>
      <xdr:row>84</xdr:row>
      <xdr:rowOff>140336</xdr:rowOff>
    </xdr:to>
    <xdr:sp macro="" textlink="">
      <xdr:nvSpPr>
        <xdr:cNvPr id="668" name="フローチャート: 判断 667">
          <a:extLst>
            <a:ext uri="{FF2B5EF4-FFF2-40B4-BE49-F238E27FC236}">
              <a16:creationId xmlns:a16="http://schemas.microsoft.com/office/drawing/2014/main" id="{B5AEB234-5DA1-44FC-9E89-67DA19FC62C7}"/>
            </a:ext>
          </a:extLst>
        </xdr:cNvPr>
        <xdr:cNvSpPr/>
      </xdr:nvSpPr>
      <xdr:spPr>
        <a:xfrm>
          <a:off x="22110700" y="144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45022</xdr:rowOff>
    </xdr:from>
    <xdr:to>
      <xdr:col>112</xdr:col>
      <xdr:colOff>38100</xdr:colOff>
      <xdr:row>84</xdr:row>
      <xdr:rowOff>146622</xdr:rowOff>
    </xdr:to>
    <xdr:sp macro="" textlink="">
      <xdr:nvSpPr>
        <xdr:cNvPr id="669" name="フローチャート: 判断 668">
          <a:extLst>
            <a:ext uri="{FF2B5EF4-FFF2-40B4-BE49-F238E27FC236}">
              <a16:creationId xmlns:a16="http://schemas.microsoft.com/office/drawing/2014/main" id="{934DC121-87D6-4C49-A13C-3FDFFBC51619}"/>
            </a:ext>
          </a:extLst>
        </xdr:cNvPr>
        <xdr:cNvSpPr/>
      </xdr:nvSpPr>
      <xdr:spPr>
        <a:xfrm>
          <a:off x="21272500" y="14446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43878</xdr:rowOff>
    </xdr:from>
    <xdr:to>
      <xdr:col>107</xdr:col>
      <xdr:colOff>101600</xdr:colOff>
      <xdr:row>84</xdr:row>
      <xdr:rowOff>145478</xdr:rowOff>
    </xdr:to>
    <xdr:sp macro="" textlink="">
      <xdr:nvSpPr>
        <xdr:cNvPr id="670" name="フローチャート: 判断 669">
          <a:extLst>
            <a:ext uri="{FF2B5EF4-FFF2-40B4-BE49-F238E27FC236}">
              <a16:creationId xmlns:a16="http://schemas.microsoft.com/office/drawing/2014/main" id="{7200C270-3E8C-4132-B497-3D5D46573652}"/>
            </a:ext>
          </a:extLst>
        </xdr:cNvPr>
        <xdr:cNvSpPr/>
      </xdr:nvSpPr>
      <xdr:spPr>
        <a:xfrm>
          <a:off x="20383500" y="14445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6159</xdr:rowOff>
    </xdr:from>
    <xdr:to>
      <xdr:col>102</xdr:col>
      <xdr:colOff>165100</xdr:colOff>
      <xdr:row>84</xdr:row>
      <xdr:rowOff>107759</xdr:rowOff>
    </xdr:to>
    <xdr:sp macro="" textlink="">
      <xdr:nvSpPr>
        <xdr:cNvPr id="671" name="フローチャート: 判断 670">
          <a:extLst>
            <a:ext uri="{FF2B5EF4-FFF2-40B4-BE49-F238E27FC236}">
              <a16:creationId xmlns:a16="http://schemas.microsoft.com/office/drawing/2014/main" id="{DB6AA61A-A091-4656-B41F-BA5DA00A38B6}"/>
            </a:ext>
          </a:extLst>
        </xdr:cNvPr>
        <xdr:cNvSpPr/>
      </xdr:nvSpPr>
      <xdr:spPr>
        <a:xfrm>
          <a:off x="19494500" y="14407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169608</xdr:rowOff>
    </xdr:from>
    <xdr:to>
      <xdr:col>98</xdr:col>
      <xdr:colOff>38100</xdr:colOff>
      <xdr:row>84</xdr:row>
      <xdr:rowOff>99758</xdr:rowOff>
    </xdr:to>
    <xdr:sp macro="" textlink="">
      <xdr:nvSpPr>
        <xdr:cNvPr id="672" name="フローチャート: 判断 671">
          <a:extLst>
            <a:ext uri="{FF2B5EF4-FFF2-40B4-BE49-F238E27FC236}">
              <a16:creationId xmlns:a16="http://schemas.microsoft.com/office/drawing/2014/main" id="{BE9B1624-A668-435F-A83E-7A249FAC2107}"/>
            </a:ext>
          </a:extLst>
        </xdr:cNvPr>
        <xdr:cNvSpPr/>
      </xdr:nvSpPr>
      <xdr:spPr>
        <a:xfrm>
          <a:off x="18605500" y="1439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3" name="テキスト ボックス 672">
          <a:extLst>
            <a:ext uri="{FF2B5EF4-FFF2-40B4-BE49-F238E27FC236}">
              <a16:creationId xmlns:a16="http://schemas.microsoft.com/office/drawing/2014/main" id="{B6BB2198-EF3E-4C67-A7E6-BFE97B6BA37C}"/>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4" name="テキスト ボックス 673">
          <a:extLst>
            <a:ext uri="{FF2B5EF4-FFF2-40B4-BE49-F238E27FC236}">
              <a16:creationId xmlns:a16="http://schemas.microsoft.com/office/drawing/2014/main" id="{00B689FC-D242-4C05-A52B-BBEFBE4F3382}"/>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5" name="テキスト ボックス 674">
          <a:extLst>
            <a:ext uri="{FF2B5EF4-FFF2-40B4-BE49-F238E27FC236}">
              <a16:creationId xmlns:a16="http://schemas.microsoft.com/office/drawing/2014/main" id="{EA6C0B39-D846-4BFE-84AD-A69575ED55EC}"/>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6" name="テキスト ボックス 675">
          <a:extLst>
            <a:ext uri="{FF2B5EF4-FFF2-40B4-BE49-F238E27FC236}">
              <a16:creationId xmlns:a16="http://schemas.microsoft.com/office/drawing/2014/main" id="{3896F846-C695-49E8-AFB9-2C9138B83044}"/>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7" name="テキスト ボックス 676">
          <a:extLst>
            <a:ext uri="{FF2B5EF4-FFF2-40B4-BE49-F238E27FC236}">
              <a16:creationId xmlns:a16="http://schemas.microsoft.com/office/drawing/2014/main" id="{8DB8CD4E-2D78-4993-B127-D7BA7D9D1CDB}"/>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4445</xdr:rowOff>
    </xdr:from>
    <xdr:to>
      <xdr:col>112</xdr:col>
      <xdr:colOff>38100</xdr:colOff>
      <xdr:row>82</xdr:row>
      <xdr:rowOff>106045</xdr:rowOff>
    </xdr:to>
    <xdr:sp macro="" textlink="">
      <xdr:nvSpPr>
        <xdr:cNvPr id="678" name="楕円 677">
          <a:extLst>
            <a:ext uri="{FF2B5EF4-FFF2-40B4-BE49-F238E27FC236}">
              <a16:creationId xmlns:a16="http://schemas.microsoft.com/office/drawing/2014/main" id="{104AFFF2-0D58-4A1D-B4E3-4B394BBB4FF5}"/>
            </a:ext>
          </a:extLst>
        </xdr:cNvPr>
        <xdr:cNvSpPr/>
      </xdr:nvSpPr>
      <xdr:spPr>
        <a:xfrm>
          <a:off x="21272500" y="1406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15303</xdr:rowOff>
    </xdr:from>
    <xdr:to>
      <xdr:col>107</xdr:col>
      <xdr:colOff>101600</xdr:colOff>
      <xdr:row>82</xdr:row>
      <xdr:rowOff>116903</xdr:rowOff>
    </xdr:to>
    <xdr:sp macro="" textlink="">
      <xdr:nvSpPr>
        <xdr:cNvPr id="679" name="楕円 678">
          <a:extLst>
            <a:ext uri="{FF2B5EF4-FFF2-40B4-BE49-F238E27FC236}">
              <a16:creationId xmlns:a16="http://schemas.microsoft.com/office/drawing/2014/main" id="{40E5A344-593D-4DA4-BD2E-41D19221A887}"/>
            </a:ext>
          </a:extLst>
        </xdr:cNvPr>
        <xdr:cNvSpPr/>
      </xdr:nvSpPr>
      <xdr:spPr>
        <a:xfrm>
          <a:off x="20383500" y="14074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55245</xdr:rowOff>
    </xdr:from>
    <xdr:to>
      <xdr:col>111</xdr:col>
      <xdr:colOff>177800</xdr:colOff>
      <xdr:row>82</xdr:row>
      <xdr:rowOff>66103</xdr:rowOff>
    </xdr:to>
    <xdr:cxnSp macro="">
      <xdr:nvCxnSpPr>
        <xdr:cNvPr id="680" name="直線コネクタ 679">
          <a:extLst>
            <a:ext uri="{FF2B5EF4-FFF2-40B4-BE49-F238E27FC236}">
              <a16:creationId xmlns:a16="http://schemas.microsoft.com/office/drawing/2014/main" id="{D270274D-FC4C-4009-B157-B0057A0ED563}"/>
            </a:ext>
          </a:extLst>
        </xdr:cNvPr>
        <xdr:cNvCxnSpPr/>
      </xdr:nvCxnSpPr>
      <xdr:spPr>
        <a:xfrm flipV="1">
          <a:off x="20434300" y="14114145"/>
          <a:ext cx="889000" cy="1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20447</xdr:rowOff>
    </xdr:from>
    <xdr:to>
      <xdr:col>102</xdr:col>
      <xdr:colOff>165100</xdr:colOff>
      <xdr:row>82</xdr:row>
      <xdr:rowOff>122047</xdr:rowOff>
    </xdr:to>
    <xdr:sp macro="" textlink="">
      <xdr:nvSpPr>
        <xdr:cNvPr id="681" name="楕円 680">
          <a:extLst>
            <a:ext uri="{FF2B5EF4-FFF2-40B4-BE49-F238E27FC236}">
              <a16:creationId xmlns:a16="http://schemas.microsoft.com/office/drawing/2014/main" id="{3E26F231-E081-4A83-A28D-7801991359F2}"/>
            </a:ext>
          </a:extLst>
        </xdr:cNvPr>
        <xdr:cNvSpPr/>
      </xdr:nvSpPr>
      <xdr:spPr>
        <a:xfrm>
          <a:off x="19494500" y="14079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66103</xdr:rowOff>
    </xdr:from>
    <xdr:to>
      <xdr:col>107</xdr:col>
      <xdr:colOff>50800</xdr:colOff>
      <xdr:row>82</xdr:row>
      <xdr:rowOff>71247</xdr:rowOff>
    </xdr:to>
    <xdr:cxnSp macro="">
      <xdr:nvCxnSpPr>
        <xdr:cNvPr id="682" name="直線コネクタ 681">
          <a:extLst>
            <a:ext uri="{FF2B5EF4-FFF2-40B4-BE49-F238E27FC236}">
              <a16:creationId xmlns:a16="http://schemas.microsoft.com/office/drawing/2014/main" id="{244F3D00-B6FE-411D-B392-9A22C3DDF597}"/>
            </a:ext>
          </a:extLst>
        </xdr:cNvPr>
        <xdr:cNvCxnSpPr/>
      </xdr:nvCxnSpPr>
      <xdr:spPr>
        <a:xfrm flipV="1">
          <a:off x="19545300" y="14125003"/>
          <a:ext cx="8890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50736</xdr:rowOff>
    </xdr:from>
    <xdr:to>
      <xdr:col>98</xdr:col>
      <xdr:colOff>38100</xdr:colOff>
      <xdr:row>82</xdr:row>
      <xdr:rowOff>152336</xdr:rowOff>
    </xdr:to>
    <xdr:sp macro="" textlink="">
      <xdr:nvSpPr>
        <xdr:cNvPr id="683" name="楕円 682">
          <a:extLst>
            <a:ext uri="{FF2B5EF4-FFF2-40B4-BE49-F238E27FC236}">
              <a16:creationId xmlns:a16="http://schemas.microsoft.com/office/drawing/2014/main" id="{6B87258C-31DD-4B4B-92D5-9B974AE993DE}"/>
            </a:ext>
          </a:extLst>
        </xdr:cNvPr>
        <xdr:cNvSpPr/>
      </xdr:nvSpPr>
      <xdr:spPr>
        <a:xfrm>
          <a:off x="18605500" y="14109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71247</xdr:rowOff>
    </xdr:from>
    <xdr:to>
      <xdr:col>102</xdr:col>
      <xdr:colOff>114300</xdr:colOff>
      <xdr:row>82</xdr:row>
      <xdr:rowOff>101536</xdr:rowOff>
    </xdr:to>
    <xdr:cxnSp macro="">
      <xdr:nvCxnSpPr>
        <xdr:cNvPr id="684" name="直線コネクタ 683">
          <a:extLst>
            <a:ext uri="{FF2B5EF4-FFF2-40B4-BE49-F238E27FC236}">
              <a16:creationId xmlns:a16="http://schemas.microsoft.com/office/drawing/2014/main" id="{7D164342-6B37-47D8-B836-BA43710B8040}"/>
            </a:ext>
          </a:extLst>
        </xdr:cNvPr>
        <xdr:cNvCxnSpPr/>
      </xdr:nvCxnSpPr>
      <xdr:spPr>
        <a:xfrm flipV="1">
          <a:off x="18656300" y="14130147"/>
          <a:ext cx="889000" cy="30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137749</xdr:rowOff>
    </xdr:from>
    <xdr:ext cx="469744" cy="259045"/>
    <xdr:sp macro="" textlink="">
      <xdr:nvSpPr>
        <xdr:cNvPr id="685" name="n_1aveValue【消防施設】&#10;一人当たり面積">
          <a:extLst>
            <a:ext uri="{FF2B5EF4-FFF2-40B4-BE49-F238E27FC236}">
              <a16:creationId xmlns:a16="http://schemas.microsoft.com/office/drawing/2014/main" id="{D7662561-ACE9-4DB5-B206-F92DE4EE3F49}"/>
            </a:ext>
          </a:extLst>
        </xdr:cNvPr>
        <xdr:cNvSpPr txBox="1"/>
      </xdr:nvSpPr>
      <xdr:spPr>
        <a:xfrm>
          <a:off x="21075727" y="14539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136605</xdr:rowOff>
    </xdr:from>
    <xdr:ext cx="469744" cy="259045"/>
    <xdr:sp macro="" textlink="">
      <xdr:nvSpPr>
        <xdr:cNvPr id="686" name="n_2aveValue【消防施設】&#10;一人当たり面積">
          <a:extLst>
            <a:ext uri="{FF2B5EF4-FFF2-40B4-BE49-F238E27FC236}">
              <a16:creationId xmlns:a16="http://schemas.microsoft.com/office/drawing/2014/main" id="{19C72009-AD06-47B6-BED4-A5F871CA97A0}"/>
            </a:ext>
          </a:extLst>
        </xdr:cNvPr>
        <xdr:cNvSpPr txBox="1"/>
      </xdr:nvSpPr>
      <xdr:spPr>
        <a:xfrm>
          <a:off x="20199427" y="14538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98886</xdr:rowOff>
    </xdr:from>
    <xdr:ext cx="469744" cy="259045"/>
    <xdr:sp macro="" textlink="">
      <xdr:nvSpPr>
        <xdr:cNvPr id="687" name="n_3aveValue【消防施設】&#10;一人当たり面積">
          <a:extLst>
            <a:ext uri="{FF2B5EF4-FFF2-40B4-BE49-F238E27FC236}">
              <a16:creationId xmlns:a16="http://schemas.microsoft.com/office/drawing/2014/main" id="{D87175A8-0D50-4983-BF26-AD256E37BAC8}"/>
            </a:ext>
          </a:extLst>
        </xdr:cNvPr>
        <xdr:cNvSpPr txBox="1"/>
      </xdr:nvSpPr>
      <xdr:spPr>
        <a:xfrm>
          <a:off x="19310427" y="14500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90885</xdr:rowOff>
    </xdr:from>
    <xdr:ext cx="469744" cy="259045"/>
    <xdr:sp macro="" textlink="">
      <xdr:nvSpPr>
        <xdr:cNvPr id="688" name="n_4aveValue【消防施設】&#10;一人当たり面積">
          <a:extLst>
            <a:ext uri="{FF2B5EF4-FFF2-40B4-BE49-F238E27FC236}">
              <a16:creationId xmlns:a16="http://schemas.microsoft.com/office/drawing/2014/main" id="{59AA4786-9624-4788-A105-5406603D9BDB}"/>
            </a:ext>
          </a:extLst>
        </xdr:cNvPr>
        <xdr:cNvSpPr txBox="1"/>
      </xdr:nvSpPr>
      <xdr:spPr>
        <a:xfrm>
          <a:off x="18421427" y="14492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122572</xdr:rowOff>
    </xdr:from>
    <xdr:ext cx="469744" cy="259045"/>
    <xdr:sp macro="" textlink="">
      <xdr:nvSpPr>
        <xdr:cNvPr id="689" name="n_1mainValue【消防施設】&#10;一人当たり面積">
          <a:extLst>
            <a:ext uri="{FF2B5EF4-FFF2-40B4-BE49-F238E27FC236}">
              <a16:creationId xmlns:a16="http://schemas.microsoft.com/office/drawing/2014/main" id="{4F5DE54D-BAF0-4F37-AF67-3E4C2B4B863B}"/>
            </a:ext>
          </a:extLst>
        </xdr:cNvPr>
        <xdr:cNvSpPr txBox="1"/>
      </xdr:nvSpPr>
      <xdr:spPr>
        <a:xfrm>
          <a:off x="21075727" y="1383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133430</xdr:rowOff>
    </xdr:from>
    <xdr:ext cx="469744" cy="259045"/>
    <xdr:sp macro="" textlink="">
      <xdr:nvSpPr>
        <xdr:cNvPr id="690" name="n_2mainValue【消防施設】&#10;一人当たり面積">
          <a:extLst>
            <a:ext uri="{FF2B5EF4-FFF2-40B4-BE49-F238E27FC236}">
              <a16:creationId xmlns:a16="http://schemas.microsoft.com/office/drawing/2014/main" id="{8426C40A-EC91-4302-B4AA-FF819238EA37}"/>
            </a:ext>
          </a:extLst>
        </xdr:cNvPr>
        <xdr:cNvSpPr txBox="1"/>
      </xdr:nvSpPr>
      <xdr:spPr>
        <a:xfrm>
          <a:off x="20199427" y="13849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138574</xdr:rowOff>
    </xdr:from>
    <xdr:ext cx="469744" cy="259045"/>
    <xdr:sp macro="" textlink="">
      <xdr:nvSpPr>
        <xdr:cNvPr id="691" name="n_3mainValue【消防施設】&#10;一人当たり面積">
          <a:extLst>
            <a:ext uri="{FF2B5EF4-FFF2-40B4-BE49-F238E27FC236}">
              <a16:creationId xmlns:a16="http://schemas.microsoft.com/office/drawing/2014/main" id="{CEC6A8BA-E2BB-4D1A-A54C-409652F42066}"/>
            </a:ext>
          </a:extLst>
        </xdr:cNvPr>
        <xdr:cNvSpPr txBox="1"/>
      </xdr:nvSpPr>
      <xdr:spPr>
        <a:xfrm>
          <a:off x="19310427" y="13854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168863</xdr:rowOff>
    </xdr:from>
    <xdr:ext cx="469744" cy="259045"/>
    <xdr:sp macro="" textlink="">
      <xdr:nvSpPr>
        <xdr:cNvPr id="692" name="n_4mainValue【消防施設】&#10;一人当たり面積">
          <a:extLst>
            <a:ext uri="{FF2B5EF4-FFF2-40B4-BE49-F238E27FC236}">
              <a16:creationId xmlns:a16="http://schemas.microsoft.com/office/drawing/2014/main" id="{80B4FBF5-DD77-4DE7-9590-9B68450CF68C}"/>
            </a:ext>
          </a:extLst>
        </xdr:cNvPr>
        <xdr:cNvSpPr txBox="1"/>
      </xdr:nvSpPr>
      <xdr:spPr>
        <a:xfrm>
          <a:off x="18421427" y="13884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3" name="正方形/長方形 692">
          <a:extLst>
            <a:ext uri="{FF2B5EF4-FFF2-40B4-BE49-F238E27FC236}">
              <a16:creationId xmlns:a16="http://schemas.microsoft.com/office/drawing/2014/main" id="{DAEFB4D0-F239-4374-B1B4-9D7ECD77D4FD}"/>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4" name="正方形/長方形 693">
          <a:extLst>
            <a:ext uri="{FF2B5EF4-FFF2-40B4-BE49-F238E27FC236}">
              <a16:creationId xmlns:a16="http://schemas.microsoft.com/office/drawing/2014/main" id="{6873C7A3-9906-49A9-95F1-E54342976F39}"/>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5" name="正方形/長方形 694">
          <a:extLst>
            <a:ext uri="{FF2B5EF4-FFF2-40B4-BE49-F238E27FC236}">
              <a16:creationId xmlns:a16="http://schemas.microsoft.com/office/drawing/2014/main" id="{21E90A70-0DC6-4E2A-A9D4-0D747A92B30A}"/>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6" name="正方形/長方形 695">
          <a:extLst>
            <a:ext uri="{FF2B5EF4-FFF2-40B4-BE49-F238E27FC236}">
              <a16:creationId xmlns:a16="http://schemas.microsoft.com/office/drawing/2014/main" id="{26A815DD-40D6-42F2-960D-9B2D69A6AF86}"/>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7" name="正方形/長方形 696">
          <a:extLst>
            <a:ext uri="{FF2B5EF4-FFF2-40B4-BE49-F238E27FC236}">
              <a16:creationId xmlns:a16="http://schemas.microsoft.com/office/drawing/2014/main" id="{EF9202E2-4A7C-4D0D-BF6A-B7F9B95B209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8" name="正方形/長方形 697">
          <a:extLst>
            <a:ext uri="{FF2B5EF4-FFF2-40B4-BE49-F238E27FC236}">
              <a16:creationId xmlns:a16="http://schemas.microsoft.com/office/drawing/2014/main" id="{7E47EA84-82B1-4692-ACA5-3CF70CE9392D}"/>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9" name="正方形/長方形 698">
          <a:extLst>
            <a:ext uri="{FF2B5EF4-FFF2-40B4-BE49-F238E27FC236}">
              <a16:creationId xmlns:a16="http://schemas.microsoft.com/office/drawing/2014/main" id="{CCDDA4EC-4AFD-47AE-A34D-2AF13A84FA29}"/>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0" name="正方形/長方形 699">
          <a:extLst>
            <a:ext uri="{FF2B5EF4-FFF2-40B4-BE49-F238E27FC236}">
              <a16:creationId xmlns:a16="http://schemas.microsoft.com/office/drawing/2014/main" id="{F8B4BD7B-D9A1-4864-9B23-B83E054471EF}"/>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1" name="テキスト ボックス 700">
          <a:extLst>
            <a:ext uri="{FF2B5EF4-FFF2-40B4-BE49-F238E27FC236}">
              <a16:creationId xmlns:a16="http://schemas.microsoft.com/office/drawing/2014/main" id="{843A38CD-6B47-48B4-9EB5-82F4E78F4046}"/>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2" name="直線コネクタ 701">
          <a:extLst>
            <a:ext uri="{FF2B5EF4-FFF2-40B4-BE49-F238E27FC236}">
              <a16:creationId xmlns:a16="http://schemas.microsoft.com/office/drawing/2014/main" id="{A1E8DC8A-C3C5-40E4-82E5-067F99A447AB}"/>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03" name="テキスト ボックス 702">
          <a:extLst>
            <a:ext uri="{FF2B5EF4-FFF2-40B4-BE49-F238E27FC236}">
              <a16:creationId xmlns:a16="http://schemas.microsoft.com/office/drawing/2014/main" id="{4978E9C1-B0CD-4DA5-B76E-8C34E6AD9F16}"/>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04" name="直線コネクタ 703">
          <a:extLst>
            <a:ext uri="{FF2B5EF4-FFF2-40B4-BE49-F238E27FC236}">
              <a16:creationId xmlns:a16="http://schemas.microsoft.com/office/drawing/2014/main" id="{C99B4CA3-FDD6-4B8C-AEA2-19489A6D607A}"/>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05" name="テキスト ボックス 704">
          <a:extLst>
            <a:ext uri="{FF2B5EF4-FFF2-40B4-BE49-F238E27FC236}">
              <a16:creationId xmlns:a16="http://schemas.microsoft.com/office/drawing/2014/main" id="{0B64BE7D-3E39-4B75-9700-FDACA8FFAC95}"/>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06" name="直線コネクタ 705">
          <a:extLst>
            <a:ext uri="{FF2B5EF4-FFF2-40B4-BE49-F238E27FC236}">
              <a16:creationId xmlns:a16="http://schemas.microsoft.com/office/drawing/2014/main" id="{8B19342F-2512-4582-B7B5-4F179FBD2CAA}"/>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07" name="テキスト ボックス 706">
          <a:extLst>
            <a:ext uri="{FF2B5EF4-FFF2-40B4-BE49-F238E27FC236}">
              <a16:creationId xmlns:a16="http://schemas.microsoft.com/office/drawing/2014/main" id="{6AEF79B1-1857-467E-A07A-0DF7928FC29A}"/>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08" name="直線コネクタ 707">
          <a:extLst>
            <a:ext uri="{FF2B5EF4-FFF2-40B4-BE49-F238E27FC236}">
              <a16:creationId xmlns:a16="http://schemas.microsoft.com/office/drawing/2014/main" id="{913FE039-F371-4015-84E0-CF04771EF6AB}"/>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09" name="テキスト ボックス 708">
          <a:extLst>
            <a:ext uri="{FF2B5EF4-FFF2-40B4-BE49-F238E27FC236}">
              <a16:creationId xmlns:a16="http://schemas.microsoft.com/office/drawing/2014/main" id="{16D86CB0-2678-414A-8CE4-290B119F4B48}"/>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10" name="直線コネクタ 709">
          <a:extLst>
            <a:ext uri="{FF2B5EF4-FFF2-40B4-BE49-F238E27FC236}">
              <a16:creationId xmlns:a16="http://schemas.microsoft.com/office/drawing/2014/main" id="{BD753958-720E-4408-AFDA-03AE542A1C11}"/>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11" name="テキスト ボックス 710">
          <a:extLst>
            <a:ext uri="{FF2B5EF4-FFF2-40B4-BE49-F238E27FC236}">
              <a16:creationId xmlns:a16="http://schemas.microsoft.com/office/drawing/2014/main" id="{8950FA92-AF59-4E94-91CC-E8CD0995DAE7}"/>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12" name="直線コネクタ 711">
          <a:extLst>
            <a:ext uri="{FF2B5EF4-FFF2-40B4-BE49-F238E27FC236}">
              <a16:creationId xmlns:a16="http://schemas.microsoft.com/office/drawing/2014/main" id="{34B79696-4B55-4D2D-9548-731FB8AD9A38}"/>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13" name="テキスト ボックス 712">
          <a:extLst>
            <a:ext uri="{FF2B5EF4-FFF2-40B4-BE49-F238E27FC236}">
              <a16:creationId xmlns:a16="http://schemas.microsoft.com/office/drawing/2014/main" id="{10EFE4E3-CE90-4DCE-81EE-E78F8FE41DD1}"/>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4" name="直線コネクタ 713">
          <a:extLst>
            <a:ext uri="{FF2B5EF4-FFF2-40B4-BE49-F238E27FC236}">
              <a16:creationId xmlns:a16="http://schemas.microsoft.com/office/drawing/2014/main" id="{98539F1D-C84D-4248-AC4F-5E8837192C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5" name="【庁舎】&#10;有形固定資産減価償却率グラフ枠">
          <a:extLst>
            <a:ext uri="{FF2B5EF4-FFF2-40B4-BE49-F238E27FC236}">
              <a16:creationId xmlns:a16="http://schemas.microsoft.com/office/drawing/2014/main" id="{B733EE0B-715B-4489-9D51-D8E277C055B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716" name="直線コネクタ 715">
          <a:extLst>
            <a:ext uri="{FF2B5EF4-FFF2-40B4-BE49-F238E27FC236}">
              <a16:creationId xmlns:a16="http://schemas.microsoft.com/office/drawing/2014/main" id="{AF45ED56-1E3C-43D2-BA3B-9B6A5E08B915}"/>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717" name="【庁舎】&#10;有形固定資産減価償却率最小値テキスト">
          <a:extLst>
            <a:ext uri="{FF2B5EF4-FFF2-40B4-BE49-F238E27FC236}">
              <a16:creationId xmlns:a16="http://schemas.microsoft.com/office/drawing/2014/main" id="{D3F971AE-6CD0-4CF1-AED8-45E0A1CB0F63}"/>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718" name="直線コネクタ 717">
          <a:extLst>
            <a:ext uri="{FF2B5EF4-FFF2-40B4-BE49-F238E27FC236}">
              <a16:creationId xmlns:a16="http://schemas.microsoft.com/office/drawing/2014/main" id="{01683E79-DB9A-4079-9812-773E3845A888}"/>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719" name="【庁舎】&#10;有形固定資産減価償却率最大値テキスト">
          <a:extLst>
            <a:ext uri="{FF2B5EF4-FFF2-40B4-BE49-F238E27FC236}">
              <a16:creationId xmlns:a16="http://schemas.microsoft.com/office/drawing/2014/main" id="{83EECB97-1140-42C8-A35D-8D93FD5F4DBE}"/>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20" name="直線コネクタ 719">
          <a:extLst>
            <a:ext uri="{FF2B5EF4-FFF2-40B4-BE49-F238E27FC236}">
              <a16:creationId xmlns:a16="http://schemas.microsoft.com/office/drawing/2014/main" id="{6D15A1EA-185D-4CD4-96AE-F22728DADB7B}"/>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29227</xdr:rowOff>
    </xdr:from>
    <xdr:ext cx="405111" cy="259045"/>
    <xdr:sp macro="" textlink="">
      <xdr:nvSpPr>
        <xdr:cNvPr id="721" name="【庁舎】&#10;有形固定資産減価償却率平均値テキスト">
          <a:extLst>
            <a:ext uri="{FF2B5EF4-FFF2-40B4-BE49-F238E27FC236}">
              <a16:creationId xmlns:a16="http://schemas.microsoft.com/office/drawing/2014/main" id="{36BB8988-ED57-4799-A44A-E07A2D180C03}"/>
            </a:ext>
          </a:extLst>
        </xdr:cNvPr>
        <xdr:cNvSpPr txBox="1"/>
      </xdr:nvSpPr>
      <xdr:spPr>
        <a:xfrm>
          <a:off x="16357600" y="18031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50800</xdr:rowOff>
    </xdr:from>
    <xdr:to>
      <xdr:col>85</xdr:col>
      <xdr:colOff>177800</xdr:colOff>
      <xdr:row>105</xdr:row>
      <xdr:rowOff>152400</xdr:rowOff>
    </xdr:to>
    <xdr:sp macro="" textlink="">
      <xdr:nvSpPr>
        <xdr:cNvPr id="722" name="フローチャート: 判断 721">
          <a:extLst>
            <a:ext uri="{FF2B5EF4-FFF2-40B4-BE49-F238E27FC236}">
              <a16:creationId xmlns:a16="http://schemas.microsoft.com/office/drawing/2014/main" id="{CE751DB1-2BCB-4CBD-93B9-F7B8287B9C49}"/>
            </a:ext>
          </a:extLst>
        </xdr:cNvPr>
        <xdr:cNvSpPr/>
      </xdr:nvSpPr>
      <xdr:spPr>
        <a:xfrm>
          <a:off x="16268700" y="1805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24130</xdr:rowOff>
    </xdr:from>
    <xdr:to>
      <xdr:col>81</xdr:col>
      <xdr:colOff>101600</xdr:colOff>
      <xdr:row>104</xdr:row>
      <xdr:rowOff>125730</xdr:rowOff>
    </xdr:to>
    <xdr:sp macro="" textlink="">
      <xdr:nvSpPr>
        <xdr:cNvPr id="723" name="フローチャート: 判断 722">
          <a:extLst>
            <a:ext uri="{FF2B5EF4-FFF2-40B4-BE49-F238E27FC236}">
              <a16:creationId xmlns:a16="http://schemas.microsoft.com/office/drawing/2014/main" id="{74664A23-0A87-45B0-A8A9-A41E43986D01}"/>
            </a:ext>
          </a:extLst>
        </xdr:cNvPr>
        <xdr:cNvSpPr/>
      </xdr:nvSpPr>
      <xdr:spPr>
        <a:xfrm>
          <a:off x="15430500" y="1785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22861</xdr:rowOff>
    </xdr:from>
    <xdr:to>
      <xdr:col>76</xdr:col>
      <xdr:colOff>165100</xdr:colOff>
      <xdr:row>104</xdr:row>
      <xdr:rowOff>124461</xdr:rowOff>
    </xdr:to>
    <xdr:sp macro="" textlink="">
      <xdr:nvSpPr>
        <xdr:cNvPr id="724" name="フローチャート: 判断 723">
          <a:extLst>
            <a:ext uri="{FF2B5EF4-FFF2-40B4-BE49-F238E27FC236}">
              <a16:creationId xmlns:a16="http://schemas.microsoft.com/office/drawing/2014/main" id="{E1A30264-BCFA-46B8-A3A9-668FC8F98512}"/>
            </a:ext>
          </a:extLst>
        </xdr:cNvPr>
        <xdr:cNvSpPr/>
      </xdr:nvSpPr>
      <xdr:spPr>
        <a:xfrm>
          <a:off x="14541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39370</xdr:rowOff>
    </xdr:from>
    <xdr:to>
      <xdr:col>72</xdr:col>
      <xdr:colOff>38100</xdr:colOff>
      <xdr:row>104</xdr:row>
      <xdr:rowOff>140970</xdr:rowOff>
    </xdr:to>
    <xdr:sp macro="" textlink="">
      <xdr:nvSpPr>
        <xdr:cNvPr id="725" name="フローチャート: 判断 724">
          <a:extLst>
            <a:ext uri="{FF2B5EF4-FFF2-40B4-BE49-F238E27FC236}">
              <a16:creationId xmlns:a16="http://schemas.microsoft.com/office/drawing/2014/main" id="{DDFE3286-9695-4F5D-A505-D77AECF8764C}"/>
            </a:ext>
          </a:extLst>
        </xdr:cNvPr>
        <xdr:cNvSpPr/>
      </xdr:nvSpPr>
      <xdr:spPr>
        <a:xfrm>
          <a:off x="13652500" y="178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44450</xdr:rowOff>
    </xdr:from>
    <xdr:to>
      <xdr:col>67</xdr:col>
      <xdr:colOff>101600</xdr:colOff>
      <xdr:row>104</xdr:row>
      <xdr:rowOff>146050</xdr:rowOff>
    </xdr:to>
    <xdr:sp macro="" textlink="">
      <xdr:nvSpPr>
        <xdr:cNvPr id="726" name="フローチャート: 判断 725">
          <a:extLst>
            <a:ext uri="{FF2B5EF4-FFF2-40B4-BE49-F238E27FC236}">
              <a16:creationId xmlns:a16="http://schemas.microsoft.com/office/drawing/2014/main" id="{30BDC36F-20E3-40DD-9489-B19D6B8585E7}"/>
            </a:ext>
          </a:extLst>
        </xdr:cNvPr>
        <xdr:cNvSpPr/>
      </xdr:nvSpPr>
      <xdr:spPr>
        <a:xfrm>
          <a:off x="12763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7" name="テキスト ボックス 726">
          <a:extLst>
            <a:ext uri="{FF2B5EF4-FFF2-40B4-BE49-F238E27FC236}">
              <a16:creationId xmlns:a16="http://schemas.microsoft.com/office/drawing/2014/main" id="{CDF1258A-844F-4890-B658-9845B20069CD}"/>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8" name="テキスト ボックス 727">
          <a:extLst>
            <a:ext uri="{FF2B5EF4-FFF2-40B4-BE49-F238E27FC236}">
              <a16:creationId xmlns:a16="http://schemas.microsoft.com/office/drawing/2014/main" id="{6103DB85-FF69-497D-A55D-0E3A00883BAC}"/>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id="{33377CA4-52C2-4895-997F-FEC1A7F31F13}"/>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34EFD3B1-F157-4DE1-A82D-EC4F959E2FAA}"/>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8DA89ECB-1FCA-4762-99A0-6CE8F0AEF488}"/>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166370</xdr:rowOff>
    </xdr:from>
    <xdr:to>
      <xdr:col>81</xdr:col>
      <xdr:colOff>101600</xdr:colOff>
      <xdr:row>105</xdr:row>
      <xdr:rowOff>96520</xdr:rowOff>
    </xdr:to>
    <xdr:sp macro="" textlink="">
      <xdr:nvSpPr>
        <xdr:cNvPr id="732" name="楕円 731">
          <a:extLst>
            <a:ext uri="{FF2B5EF4-FFF2-40B4-BE49-F238E27FC236}">
              <a16:creationId xmlns:a16="http://schemas.microsoft.com/office/drawing/2014/main" id="{1D35AD5E-735D-431C-9CE0-8E941E99E309}"/>
            </a:ext>
          </a:extLst>
        </xdr:cNvPr>
        <xdr:cNvSpPr/>
      </xdr:nvSpPr>
      <xdr:spPr>
        <a:xfrm>
          <a:off x="15430500" y="1799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129539</xdr:rowOff>
    </xdr:from>
    <xdr:to>
      <xdr:col>76</xdr:col>
      <xdr:colOff>165100</xdr:colOff>
      <xdr:row>105</xdr:row>
      <xdr:rowOff>59689</xdr:rowOff>
    </xdr:to>
    <xdr:sp macro="" textlink="">
      <xdr:nvSpPr>
        <xdr:cNvPr id="733" name="楕円 732">
          <a:extLst>
            <a:ext uri="{FF2B5EF4-FFF2-40B4-BE49-F238E27FC236}">
              <a16:creationId xmlns:a16="http://schemas.microsoft.com/office/drawing/2014/main" id="{B2F874BA-0362-46D5-8E27-B0C18553DE47}"/>
            </a:ext>
          </a:extLst>
        </xdr:cNvPr>
        <xdr:cNvSpPr/>
      </xdr:nvSpPr>
      <xdr:spPr>
        <a:xfrm>
          <a:off x="14541500" y="17960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8889</xdr:rowOff>
    </xdr:from>
    <xdr:to>
      <xdr:col>81</xdr:col>
      <xdr:colOff>50800</xdr:colOff>
      <xdr:row>105</xdr:row>
      <xdr:rowOff>45720</xdr:rowOff>
    </xdr:to>
    <xdr:cxnSp macro="">
      <xdr:nvCxnSpPr>
        <xdr:cNvPr id="734" name="直線コネクタ 733">
          <a:extLst>
            <a:ext uri="{FF2B5EF4-FFF2-40B4-BE49-F238E27FC236}">
              <a16:creationId xmlns:a16="http://schemas.microsoft.com/office/drawing/2014/main" id="{EBBFFEA0-C060-4AAD-B039-23682DBF8E57}"/>
            </a:ext>
          </a:extLst>
        </xdr:cNvPr>
        <xdr:cNvCxnSpPr/>
      </xdr:nvCxnSpPr>
      <xdr:spPr>
        <a:xfrm>
          <a:off x="14592300" y="18011139"/>
          <a:ext cx="889000" cy="36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109220</xdr:rowOff>
    </xdr:from>
    <xdr:to>
      <xdr:col>72</xdr:col>
      <xdr:colOff>38100</xdr:colOff>
      <xdr:row>105</xdr:row>
      <xdr:rowOff>39370</xdr:rowOff>
    </xdr:to>
    <xdr:sp macro="" textlink="">
      <xdr:nvSpPr>
        <xdr:cNvPr id="735" name="楕円 734">
          <a:extLst>
            <a:ext uri="{FF2B5EF4-FFF2-40B4-BE49-F238E27FC236}">
              <a16:creationId xmlns:a16="http://schemas.microsoft.com/office/drawing/2014/main" id="{C10EB886-3D58-4C72-AA86-92685D992384}"/>
            </a:ext>
          </a:extLst>
        </xdr:cNvPr>
        <xdr:cNvSpPr/>
      </xdr:nvSpPr>
      <xdr:spPr>
        <a:xfrm>
          <a:off x="13652500" y="1794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160020</xdr:rowOff>
    </xdr:from>
    <xdr:to>
      <xdr:col>76</xdr:col>
      <xdr:colOff>114300</xdr:colOff>
      <xdr:row>105</xdr:row>
      <xdr:rowOff>8889</xdr:rowOff>
    </xdr:to>
    <xdr:cxnSp macro="">
      <xdr:nvCxnSpPr>
        <xdr:cNvPr id="736" name="直線コネクタ 735">
          <a:extLst>
            <a:ext uri="{FF2B5EF4-FFF2-40B4-BE49-F238E27FC236}">
              <a16:creationId xmlns:a16="http://schemas.microsoft.com/office/drawing/2014/main" id="{424D88F7-906C-4D10-BF7B-D9FCBE886C5C}"/>
            </a:ext>
          </a:extLst>
        </xdr:cNvPr>
        <xdr:cNvCxnSpPr/>
      </xdr:nvCxnSpPr>
      <xdr:spPr>
        <a:xfrm>
          <a:off x="13703300" y="17990820"/>
          <a:ext cx="889000" cy="20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80011</xdr:rowOff>
    </xdr:from>
    <xdr:to>
      <xdr:col>67</xdr:col>
      <xdr:colOff>101600</xdr:colOff>
      <xdr:row>105</xdr:row>
      <xdr:rowOff>10161</xdr:rowOff>
    </xdr:to>
    <xdr:sp macro="" textlink="">
      <xdr:nvSpPr>
        <xdr:cNvPr id="737" name="楕円 736">
          <a:extLst>
            <a:ext uri="{FF2B5EF4-FFF2-40B4-BE49-F238E27FC236}">
              <a16:creationId xmlns:a16="http://schemas.microsoft.com/office/drawing/2014/main" id="{73C341DB-712D-4BDE-A42A-BA32A28EAE54}"/>
            </a:ext>
          </a:extLst>
        </xdr:cNvPr>
        <xdr:cNvSpPr/>
      </xdr:nvSpPr>
      <xdr:spPr>
        <a:xfrm>
          <a:off x="12763500" y="17910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130811</xdr:rowOff>
    </xdr:from>
    <xdr:to>
      <xdr:col>71</xdr:col>
      <xdr:colOff>177800</xdr:colOff>
      <xdr:row>104</xdr:row>
      <xdr:rowOff>160020</xdr:rowOff>
    </xdr:to>
    <xdr:cxnSp macro="">
      <xdr:nvCxnSpPr>
        <xdr:cNvPr id="738" name="直線コネクタ 737">
          <a:extLst>
            <a:ext uri="{FF2B5EF4-FFF2-40B4-BE49-F238E27FC236}">
              <a16:creationId xmlns:a16="http://schemas.microsoft.com/office/drawing/2014/main" id="{D7C8FFD6-5015-4DFB-9E40-0277B47DCC19}"/>
            </a:ext>
          </a:extLst>
        </xdr:cNvPr>
        <xdr:cNvCxnSpPr/>
      </xdr:nvCxnSpPr>
      <xdr:spPr>
        <a:xfrm>
          <a:off x="12814300" y="17961611"/>
          <a:ext cx="889000" cy="29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142257</xdr:rowOff>
    </xdr:from>
    <xdr:ext cx="405111" cy="259045"/>
    <xdr:sp macro="" textlink="">
      <xdr:nvSpPr>
        <xdr:cNvPr id="739" name="n_1aveValue【庁舎】&#10;有形固定資産減価償却率">
          <a:extLst>
            <a:ext uri="{FF2B5EF4-FFF2-40B4-BE49-F238E27FC236}">
              <a16:creationId xmlns:a16="http://schemas.microsoft.com/office/drawing/2014/main" id="{345DF7CC-BC09-46F6-9EAC-66B527D62BEC}"/>
            </a:ext>
          </a:extLst>
        </xdr:cNvPr>
        <xdr:cNvSpPr txBox="1"/>
      </xdr:nvSpPr>
      <xdr:spPr>
        <a:xfrm>
          <a:off x="15266044" y="17630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140988</xdr:rowOff>
    </xdr:from>
    <xdr:ext cx="405111" cy="259045"/>
    <xdr:sp macro="" textlink="">
      <xdr:nvSpPr>
        <xdr:cNvPr id="740" name="n_2aveValue【庁舎】&#10;有形固定資産減価償却率">
          <a:extLst>
            <a:ext uri="{FF2B5EF4-FFF2-40B4-BE49-F238E27FC236}">
              <a16:creationId xmlns:a16="http://schemas.microsoft.com/office/drawing/2014/main" id="{1CE896FA-4E12-439F-8633-01F3D49B3893}"/>
            </a:ext>
          </a:extLst>
        </xdr:cNvPr>
        <xdr:cNvSpPr txBox="1"/>
      </xdr:nvSpPr>
      <xdr:spPr>
        <a:xfrm>
          <a:off x="14389744" y="1762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157497</xdr:rowOff>
    </xdr:from>
    <xdr:ext cx="405111" cy="259045"/>
    <xdr:sp macro="" textlink="">
      <xdr:nvSpPr>
        <xdr:cNvPr id="741" name="n_3aveValue【庁舎】&#10;有形固定資産減価償却率">
          <a:extLst>
            <a:ext uri="{FF2B5EF4-FFF2-40B4-BE49-F238E27FC236}">
              <a16:creationId xmlns:a16="http://schemas.microsoft.com/office/drawing/2014/main" id="{1F574428-1652-47B5-9C1F-A6E1C858930B}"/>
            </a:ext>
          </a:extLst>
        </xdr:cNvPr>
        <xdr:cNvSpPr txBox="1"/>
      </xdr:nvSpPr>
      <xdr:spPr>
        <a:xfrm>
          <a:off x="13500744" y="17645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162577</xdr:rowOff>
    </xdr:from>
    <xdr:ext cx="405111" cy="259045"/>
    <xdr:sp macro="" textlink="">
      <xdr:nvSpPr>
        <xdr:cNvPr id="742" name="n_4aveValue【庁舎】&#10;有形固定資産減価償却率">
          <a:extLst>
            <a:ext uri="{FF2B5EF4-FFF2-40B4-BE49-F238E27FC236}">
              <a16:creationId xmlns:a16="http://schemas.microsoft.com/office/drawing/2014/main" id="{14F0A421-897E-41FC-A7A7-3AF403AF85FA}"/>
            </a:ext>
          </a:extLst>
        </xdr:cNvPr>
        <xdr:cNvSpPr txBox="1"/>
      </xdr:nvSpPr>
      <xdr:spPr>
        <a:xfrm>
          <a:off x="12611744" y="1765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87647</xdr:rowOff>
    </xdr:from>
    <xdr:ext cx="405111" cy="259045"/>
    <xdr:sp macro="" textlink="">
      <xdr:nvSpPr>
        <xdr:cNvPr id="743" name="n_1mainValue【庁舎】&#10;有形固定資産減価償却率">
          <a:extLst>
            <a:ext uri="{FF2B5EF4-FFF2-40B4-BE49-F238E27FC236}">
              <a16:creationId xmlns:a16="http://schemas.microsoft.com/office/drawing/2014/main" id="{EF78373D-7891-4787-BD9C-91B4586BE142}"/>
            </a:ext>
          </a:extLst>
        </xdr:cNvPr>
        <xdr:cNvSpPr txBox="1"/>
      </xdr:nvSpPr>
      <xdr:spPr>
        <a:xfrm>
          <a:off x="15266044" y="1808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50816</xdr:rowOff>
    </xdr:from>
    <xdr:ext cx="405111" cy="259045"/>
    <xdr:sp macro="" textlink="">
      <xdr:nvSpPr>
        <xdr:cNvPr id="744" name="n_2mainValue【庁舎】&#10;有形固定資産減価償却率">
          <a:extLst>
            <a:ext uri="{FF2B5EF4-FFF2-40B4-BE49-F238E27FC236}">
              <a16:creationId xmlns:a16="http://schemas.microsoft.com/office/drawing/2014/main" id="{A8F3C2A9-D3F0-44CC-9784-9AE6FC197F32}"/>
            </a:ext>
          </a:extLst>
        </xdr:cNvPr>
        <xdr:cNvSpPr txBox="1"/>
      </xdr:nvSpPr>
      <xdr:spPr>
        <a:xfrm>
          <a:off x="14389744" y="18053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30497</xdr:rowOff>
    </xdr:from>
    <xdr:ext cx="405111" cy="259045"/>
    <xdr:sp macro="" textlink="">
      <xdr:nvSpPr>
        <xdr:cNvPr id="745" name="n_3mainValue【庁舎】&#10;有形固定資産減価償却率">
          <a:extLst>
            <a:ext uri="{FF2B5EF4-FFF2-40B4-BE49-F238E27FC236}">
              <a16:creationId xmlns:a16="http://schemas.microsoft.com/office/drawing/2014/main" id="{BC657919-D597-4D7B-B1BC-058BC6C2881B}"/>
            </a:ext>
          </a:extLst>
        </xdr:cNvPr>
        <xdr:cNvSpPr txBox="1"/>
      </xdr:nvSpPr>
      <xdr:spPr>
        <a:xfrm>
          <a:off x="13500744" y="1803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1288</xdr:rowOff>
    </xdr:from>
    <xdr:ext cx="405111" cy="259045"/>
    <xdr:sp macro="" textlink="">
      <xdr:nvSpPr>
        <xdr:cNvPr id="746" name="n_4mainValue【庁舎】&#10;有形固定資産減価償却率">
          <a:extLst>
            <a:ext uri="{FF2B5EF4-FFF2-40B4-BE49-F238E27FC236}">
              <a16:creationId xmlns:a16="http://schemas.microsoft.com/office/drawing/2014/main" id="{1A35CA75-FB65-4200-84E2-F4CA8010FB89}"/>
            </a:ext>
          </a:extLst>
        </xdr:cNvPr>
        <xdr:cNvSpPr txBox="1"/>
      </xdr:nvSpPr>
      <xdr:spPr>
        <a:xfrm>
          <a:off x="12611744" y="18003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7" name="正方形/長方形 746">
          <a:extLst>
            <a:ext uri="{FF2B5EF4-FFF2-40B4-BE49-F238E27FC236}">
              <a16:creationId xmlns:a16="http://schemas.microsoft.com/office/drawing/2014/main" id="{99601836-27B0-45D8-B449-5DA22105432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8" name="正方形/長方形 747">
          <a:extLst>
            <a:ext uri="{FF2B5EF4-FFF2-40B4-BE49-F238E27FC236}">
              <a16:creationId xmlns:a16="http://schemas.microsoft.com/office/drawing/2014/main" id="{042DF0D6-A693-4A69-80D1-1347F45BB4F9}"/>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9" name="正方形/長方形 748">
          <a:extLst>
            <a:ext uri="{FF2B5EF4-FFF2-40B4-BE49-F238E27FC236}">
              <a16:creationId xmlns:a16="http://schemas.microsoft.com/office/drawing/2014/main" id="{7ACD92EA-0E5F-4ED4-84B1-758746FE020E}"/>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0" name="正方形/長方形 749">
          <a:extLst>
            <a:ext uri="{FF2B5EF4-FFF2-40B4-BE49-F238E27FC236}">
              <a16:creationId xmlns:a16="http://schemas.microsoft.com/office/drawing/2014/main" id="{1DDA8B7B-5752-49A3-B951-D88A6769A564}"/>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1" name="正方形/長方形 750">
          <a:extLst>
            <a:ext uri="{FF2B5EF4-FFF2-40B4-BE49-F238E27FC236}">
              <a16:creationId xmlns:a16="http://schemas.microsoft.com/office/drawing/2014/main" id="{1FAD90A7-94A0-46C8-8404-9377EC26035B}"/>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2" name="正方形/長方形 751">
          <a:extLst>
            <a:ext uri="{FF2B5EF4-FFF2-40B4-BE49-F238E27FC236}">
              <a16:creationId xmlns:a16="http://schemas.microsoft.com/office/drawing/2014/main" id="{D849C9B6-AB77-4B5E-AFD8-463146BA983F}"/>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3" name="正方形/長方形 752">
          <a:extLst>
            <a:ext uri="{FF2B5EF4-FFF2-40B4-BE49-F238E27FC236}">
              <a16:creationId xmlns:a16="http://schemas.microsoft.com/office/drawing/2014/main" id="{0A1122DF-E099-4FD5-9E39-8E3DE830241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4" name="正方形/長方形 753">
          <a:extLst>
            <a:ext uri="{FF2B5EF4-FFF2-40B4-BE49-F238E27FC236}">
              <a16:creationId xmlns:a16="http://schemas.microsoft.com/office/drawing/2014/main" id="{CA5D6DBC-7D61-4069-BEDA-D51D55311812}"/>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5" name="テキスト ボックス 754">
          <a:extLst>
            <a:ext uri="{FF2B5EF4-FFF2-40B4-BE49-F238E27FC236}">
              <a16:creationId xmlns:a16="http://schemas.microsoft.com/office/drawing/2014/main" id="{99D13C89-EF03-494D-AE45-E8164A0FAA82}"/>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6" name="直線コネクタ 755">
          <a:extLst>
            <a:ext uri="{FF2B5EF4-FFF2-40B4-BE49-F238E27FC236}">
              <a16:creationId xmlns:a16="http://schemas.microsoft.com/office/drawing/2014/main" id="{B2E6960B-74AF-4774-85C9-3568D8B374A1}"/>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57" name="直線コネクタ 756">
          <a:extLst>
            <a:ext uri="{FF2B5EF4-FFF2-40B4-BE49-F238E27FC236}">
              <a16:creationId xmlns:a16="http://schemas.microsoft.com/office/drawing/2014/main" id="{E1BB0F74-8CF3-469E-9285-5BBA155A036D}"/>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58" name="テキスト ボックス 757">
          <a:extLst>
            <a:ext uri="{FF2B5EF4-FFF2-40B4-BE49-F238E27FC236}">
              <a16:creationId xmlns:a16="http://schemas.microsoft.com/office/drawing/2014/main" id="{09ADD035-10B7-49C8-AB4B-1ADD03F5162D}"/>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59" name="直線コネクタ 758">
          <a:extLst>
            <a:ext uri="{FF2B5EF4-FFF2-40B4-BE49-F238E27FC236}">
              <a16:creationId xmlns:a16="http://schemas.microsoft.com/office/drawing/2014/main" id="{7DEE4FA2-8B4F-4F30-8135-206207C69B19}"/>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60" name="テキスト ボックス 759">
          <a:extLst>
            <a:ext uri="{FF2B5EF4-FFF2-40B4-BE49-F238E27FC236}">
              <a16:creationId xmlns:a16="http://schemas.microsoft.com/office/drawing/2014/main" id="{C1AED979-9DB6-4AE6-A57E-9938DDFD1DD6}"/>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61" name="直線コネクタ 760">
          <a:extLst>
            <a:ext uri="{FF2B5EF4-FFF2-40B4-BE49-F238E27FC236}">
              <a16:creationId xmlns:a16="http://schemas.microsoft.com/office/drawing/2014/main" id="{67281044-31D2-4766-B750-E07A9D339D5F}"/>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62" name="テキスト ボックス 761">
          <a:extLst>
            <a:ext uri="{FF2B5EF4-FFF2-40B4-BE49-F238E27FC236}">
              <a16:creationId xmlns:a16="http://schemas.microsoft.com/office/drawing/2014/main" id="{A083436C-6780-43A2-9A21-FD1A04D37789}"/>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63" name="直線コネクタ 762">
          <a:extLst>
            <a:ext uri="{FF2B5EF4-FFF2-40B4-BE49-F238E27FC236}">
              <a16:creationId xmlns:a16="http://schemas.microsoft.com/office/drawing/2014/main" id="{0762671C-4601-4492-8EB4-1B5335DA78EF}"/>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64" name="テキスト ボックス 763">
          <a:extLst>
            <a:ext uri="{FF2B5EF4-FFF2-40B4-BE49-F238E27FC236}">
              <a16:creationId xmlns:a16="http://schemas.microsoft.com/office/drawing/2014/main" id="{33007871-B98F-42F0-BCDC-4A87161D7091}"/>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65" name="直線コネクタ 764">
          <a:extLst>
            <a:ext uri="{FF2B5EF4-FFF2-40B4-BE49-F238E27FC236}">
              <a16:creationId xmlns:a16="http://schemas.microsoft.com/office/drawing/2014/main" id="{93B6A24C-6020-4340-8ED6-51643C8C13E8}"/>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66" name="テキスト ボックス 765">
          <a:extLst>
            <a:ext uri="{FF2B5EF4-FFF2-40B4-BE49-F238E27FC236}">
              <a16:creationId xmlns:a16="http://schemas.microsoft.com/office/drawing/2014/main" id="{A9E9E8B8-9981-4BBB-9E54-4BE6CCBB1A08}"/>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7" name="直線コネクタ 766">
          <a:extLst>
            <a:ext uri="{FF2B5EF4-FFF2-40B4-BE49-F238E27FC236}">
              <a16:creationId xmlns:a16="http://schemas.microsoft.com/office/drawing/2014/main" id="{8B562A4B-BADB-4BA4-A413-E422C5466D02}"/>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8" name="テキスト ボックス 767">
          <a:extLst>
            <a:ext uri="{FF2B5EF4-FFF2-40B4-BE49-F238E27FC236}">
              <a16:creationId xmlns:a16="http://schemas.microsoft.com/office/drawing/2014/main" id="{080EE295-7C5C-44F6-A81D-94A5213964F9}"/>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9" name="【庁舎】&#10;一人当たり面積グラフ枠">
          <a:extLst>
            <a:ext uri="{FF2B5EF4-FFF2-40B4-BE49-F238E27FC236}">
              <a16:creationId xmlns:a16="http://schemas.microsoft.com/office/drawing/2014/main" id="{B5F40459-9A21-4A6A-8887-5D368565A1E5}"/>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135255</xdr:rowOff>
    </xdr:from>
    <xdr:to>
      <xdr:col>116</xdr:col>
      <xdr:colOff>62864</xdr:colOff>
      <xdr:row>108</xdr:row>
      <xdr:rowOff>56769</xdr:rowOff>
    </xdr:to>
    <xdr:cxnSp macro="">
      <xdr:nvCxnSpPr>
        <xdr:cNvPr id="770" name="直線コネクタ 769">
          <a:extLst>
            <a:ext uri="{FF2B5EF4-FFF2-40B4-BE49-F238E27FC236}">
              <a16:creationId xmlns:a16="http://schemas.microsoft.com/office/drawing/2014/main" id="{B638FE79-95EB-4037-93BD-0BFC96737D6A}"/>
            </a:ext>
          </a:extLst>
        </xdr:cNvPr>
        <xdr:cNvCxnSpPr/>
      </xdr:nvCxnSpPr>
      <xdr:spPr>
        <a:xfrm flipV="1">
          <a:off x="22160864" y="17280255"/>
          <a:ext cx="0" cy="129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60596</xdr:rowOff>
    </xdr:from>
    <xdr:ext cx="469744" cy="259045"/>
    <xdr:sp macro="" textlink="">
      <xdr:nvSpPr>
        <xdr:cNvPr id="771" name="【庁舎】&#10;一人当たり面積最小値テキスト">
          <a:extLst>
            <a:ext uri="{FF2B5EF4-FFF2-40B4-BE49-F238E27FC236}">
              <a16:creationId xmlns:a16="http://schemas.microsoft.com/office/drawing/2014/main" id="{CA3F0AD0-486E-4295-9FDE-02ED68F944F9}"/>
            </a:ext>
          </a:extLst>
        </xdr:cNvPr>
        <xdr:cNvSpPr txBox="1"/>
      </xdr:nvSpPr>
      <xdr:spPr>
        <a:xfrm>
          <a:off x="22199600" y="1857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56769</xdr:rowOff>
    </xdr:from>
    <xdr:to>
      <xdr:col>116</xdr:col>
      <xdr:colOff>152400</xdr:colOff>
      <xdr:row>108</xdr:row>
      <xdr:rowOff>56769</xdr:rowOff>
    </xdr:to>
    <xdr:cxnSp macro="">
      <xdr:nvCxnSpPr>
        <xdr:cNvPr id="772" name="直線コネクタ 771">
          <a:extLst>
            <a:ext uri="{FF2B5EF4-FFF2-40B4-BE49-F238E27FC236}">
              <a16:creationId xmlns:a16="http://schemas.microsoft.com/office/drawing/2014/main" id="{0251A3B8-F296-43DA-B024-7950DBF2DB10}"/>
            </a:ext>
          </a:extLst>
        </xdr:cNvPr>
        <xdr:cNvCxnSpPr/>
      </xdr:nvCxnSpPr>
      <xdr:spPr>
        <a:xfrm>
          <a:off x="22072600" y="18573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81932</xdr:rowOff>
    </xdr:from>
    <xdr:ext cx="469744" cy="259045"/>
    <xdr:sp macro="" textlink="">
      <xdr:nvSpPr>
        <xdr:cNvPr id="773" name="【庁舎】&#10;一人当たり面積最大値テキスト">
          <a:extLst>
            <a:ext uri="{FF2B5EF4-FFF2-40B4-BE49-F238E27FC236}">
              <a16:creationId xmlns:a16="http://schemas.microsoft.com/office/drawing/2014/main" id="{A8A3AA70-FC5B-4FEE-BF19-B7E757D375C3}"/>
            </a:ext>
          </a:extLst>
        </xdr:cNvPr>
        <xdr:cNvSpPr txBox="1"/>
      </xdr:nvSpPr>
      <xdr:spPr>
        <a:xfrm>
          <a:off x="22199600" y="17055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135255</xdr:rowOff>
    </xdr:from>
    <xdr:to>
      <xdr:col>116</xdr:col>
      <xdr:colOff>152400</xdr:colOff>
      <xdr:row>100</xdr:row>
      <xdr:rowOff>135255</xdr:rowOff>
    </xdr:to>
    <xdr:cxnSp macro="">
      <xdr:nvCxnSpPr>
        <xdr:cNvPr id="774" name="直線コネクタ 773">
          <a:extLst>
            <a:ext uri="{FF2B5EF4-FFF2-40B4-BE49-F238E27FC236}">
              <a16:creationId xmlns:a16="http://schemas.microsoft.com/office/drawing/2014/main" id="{2B1D9AFB-D0BF-4197-9E76-96DA9BC8C409}"/>
            </a:ext>
          </a:extLst>
        </xdr:cNvPr>
        <xdr:cNvCxnSpPr/>
      </xdr:nvCxnSpPr>
      <xdr:spPr>
        <a:xfrm>
          <a:off x="22072600" y="1728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72789</xdr:rowOff>
    </xdr:from>
    <xdr:ext cx="469744" cy="259045"/>
    <xdr:sp macro="" textlink="">
      <xdr:nvSpPr>
        <xdr:cNvPr id="775" name="【庁舎】&#10;一人当たり面積平均値テキスト">
          <a:extLst>
            <a:ext uri="{FF2B5EF4-FFF2-40B4-BE49-F238E27FC236}">
              <a16:creationId xmlns:a16="http://schemas.microsoft.com/office/drawing/2014/main" id="{57EF8B8E-1884-4F99-8D6A-55EB9DECE547}"/>
            </a:ext>
          </a:extLst>
        </xdr:cNvPr>
        <xdr:cNvSpPr txBox="1"/>
      </xdr:nvSpPr>
      <xdr:spPr>
        <a:xfrm>
          <a:off x="22199600" y="18246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94362</xdr:rowOff>
    </xdr:from>
    <xdr:to>
      <xdr:col>116</xdr:col>
      <xdr:colOff>114300</xdr:colOff>
      <xdr:row>107</xdr:row>
      <xdr:rowOff>24512</xdr:rowOff>
    </xdr:to>
    <xdr:sp macro="" textlink="">
      <xdr:nvSpPr>
        <xdr:cNvPr id="776" name="フローチャート: 判断 775">
          <a:extLst>
            <a:ext uri="{FF2B5EF4-FFF2-40B4-BE49-F238E27FC236}">
              <a16:creationId xmlns:a16="http://schemas.microsoft.com/office/drawing/2014/main" id="{E599CD5A-B31D-4C8A-9F40-BC3C34D136DA}"/>
            </a:ext>
          </a:extLst>
        </xdr:cNvPr>
        <xdr:cNvSpPr/>
      </xdr:nvSpPr>
      <xdr:spPr>
        <a:xfrm>
          <a:off x="22110700" y="1826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100837</xdr:rowOff>
    </xdr:from>
    <xdr:to>
      <xdr:col>112</xdr:col>
      <xdr:colOff>38100</xdr:colOff>
      <xdr:row>107</xdr:row>
      <xdr:rowOff>30987</xdr:rowOff>
    </xdr:to>
    <xdr:sp macro="" textlink="">
      <xdr:nvSpPr>
        <xdr:cNvPr id="777" name="フローチャート: 判断 776">
          <a:extLst>
            <a:ext uri="{FF2B5EF4-FFF2-40B4-BE49-F238E27FC236}">
              <a16:creationId xmlns:a16="http://schemas.microsoft.com/office/drawing/2014/main" id="{E32BBC18-E30C-40F7-A16F-F68910D83A7C}"/>
            </a:ext>
          </a:extLst>
        </xdr:cNvPr>
        <xdr:cNvSpPr/>
      </xdr:nvSpPr>
      <xdr:spPr>
        <a:xfrm>
          <a:off x="21272500" y="1827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108838</xdr:rowOff>
    </xdr:from>
    <xdr:to>
      <xdr:col>107</xdr:col>
      <xdr:colOff>101600</xdr:colOff>
      <xdr:row>107</xdr:row>
      <xdr:rowOff>38988</xdr:rowOff>
    </xdr:to>
    <xdr:sp macro="" textlink="">
      <xdr:nvSpPr>
        <xdr:cNvPr id="778" name="フローチャート: 判断 777">
          <a:extLst>
            <a:ext uri="{FF2B5EF4-FFF2-40B4-BE49-F238E27FC236}">
              <a16:creationId xmlns:a16="http://schemas.microsoft.com/office/drawing/2014/main" id="{4607B1D8-3C8A-46A2-A1E7-C228F7D8BD46}"/>
            </a:ext>
          </a:extLst>
        </xdr:cNvPr>
        <xdr:cNvSpPr/>
      </xdr:nvSpPr>
      <xdr:spPr>
        <a:xfrm>
          <a:off x="20383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113030</xdr:rowOff>
    </xdr:from>
    <xdr:to>
      <xdr:col>102</xdr:col>
      <xdr:colOff>165100</xdr:colOff>
      <xdr:row>107</xdr:row>
      <xdr:rowOff>43180</xdr:rowOff>
    </xdr:to>
    <xdr:sp macro="" textlink="">
      <xdr:nvSpPr>
        <xdr:cNvPr id="779" name="フローチャート: 判断 778">
          <a:extLst>
            <a:ext uri="{FF2B5EF4-FFF2-40B4-BE49-F238E27FC236}">
              <a16:creationId xmlns:a16="http://schemas.microsoft.com/office/drawing/2014/main" id="{8150D8BB-25AD-4794-B935-A3B77B774E21}"/>
            </a:ext>
          </a:extLst>
        </xdr:cNvPr>
        <xdr:cNvSpPr/>
      </xdr:nvSpPr>
      <xdr:spPr>
        <a:xfrm>
          <a:off x="19494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107314</xdr:rowOff>
    </xdr:from>
    <xdr:to>
      <xdr:col>98</xdr:col>
      <xdr:colOff>38100</xdr:colOff>
      <xdr:row>107</xdr:row>
      <xdr:rowOff>37464</xdr:rowOff>
    </xdr:to>
    <xdr:sp macro="" textlink="">
      <xdr:nvSpPr>
        <xdr:cNvPr id="780" name="フローチャート: 判断 779">
          <a:extLst>
            <a:ext uri="{FF2B5EF4-FFF2-40B4-BE49-F238E27FC236}">
              <a16:creationId xmlns:a16="http://schemas.microsoft.com/office/drawing/2014/main" id="{37CFD117-E0E1-4891-A063-945B63252FE4}"/>
            </a:ext>
          </a:extLst>
        </xdr:cNvPr>
        <xdr:cNvSpPr/>
      </xdr:nvSpPr>
      <xdr:spPr>
        <a:xfrm>
          <a:off x="18605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55CB8C93-58B7-4986-8914-463408D44677}"/>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2" name="テキスト ボックス 781">
          <a:extLst>
            <a:ext uri="{FF2B5EF4-FFF2-40B4-BE49-F238E27FC236}">
              <a16:creationId xmlns:a16="http://schemas.microsoft.com/office/drawing/2014/main" id="{EEA78CCD-52E6-4FA1-9E95-7C216C519D0B}"/>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3" name="テキスト ボックス 782">
          <a:extLst>
            <a:ext uri="{FF2B5EF4-FFF2-40B4-BE49-F238E27FC236}">
              <a16:creationId xmlns:a16="http://schemas.microsoft.com/office/drawing/2014/main" id="{5570E3EB-F024-4B68-8FA3-0DA2E25609AD}"/>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4" name="テキスト ボックス 783">
          <a:extLst>
            <a:ext uri="{FF2B5EF4-FFF2-40B4-BE49-F238E27FC236}">
              <a16:creationId xmlns:a16="http://schemas.microsoft.com/office/drawing/2014/main" id="{5CA63B82-50D8-4B67-873B-CC33F29EBF4F}"/>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5" name="テキスト ボックス 784">
          <a:extLst>
            <a:ext uri="{FF2B5EF4-FFF2-40B4-BE49-F238E27FC236}">
              <a16:creationId xmlns:a16="http://schemas.microsoft.com/office/drawing/2014/main" id="{B4B3EF13-6347-48F1-A616-3933B6C936F1}"/>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138557</xdr:rowOff>
    </xdr:from>
    <xdr:to>
      <xdr:col>112</xdr:col>
      <xdr:colOff>38100</xdr:colOff>
      <xdr:row>106</xdr:row>
      <xdr:rowOff>68707</xdr:rowOff>
    </xdr:to>
    <xdr:sp macro="" textlink="">
      <xdr:nvSpPr>
        <xdr:cNvPr id="786" name="楕円 785">
          <a:extLst>
            <a:ext uri="{FF2B5EF4-FFF2-40B4-BE49-F238E27FC236}">
              <a16:creationId xmlns:a16="http://schemas.microsoft.com/office/drawing/2014/main" id="{80179EC2-ACDF-4AEF-B20B-34E0D8C2E4A2}"/>
            </a:ext>
          </a:extLst>
        </xdr:cNvPr>
        <xdr:cNvSpPr/>
      </xdr:nvSpPr>
      <xdr:spPr>
        <a:xfrm>
          <a:off x="21272500" y="18140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147701</xdr:rowOff>
    </xdr:from>
    <xdr:to>
      <xdr:col>107</xdr:col>
      <xdr:colOff>101600</xdr:colOff>
      <xdr:row>106</xdr:row>
      <xdr:rowOff>77851</xdr:rowOff>
    </xdr:to>
    <xdr:sp macro="" textlink="">
      <xdr:nvSpPr>
        <xdr:cNvPr id="787" name="楕円 786">
          <a:extLst>
            <a:ext uri="{FF2B5EF4-FFF2-40B4-BE49-F238E27FC236}">
              <a16:creationId xmlns:a16="http://schemas.microsoft.com/office/drawing/2014/main" id="{DCD9E742-B3B2-467B-BE80-74EDE08E940C}"/>
            </a:ext>
          </a:extLst>
        </xdr:cNvPr>
        <xdr:cNvSpPr/>
      </xdr:nvSpPr>
      <xdr:spPr>
        <a:xfrm>
          <a:off x="20383500" y="1814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17907</xdr:rowOff>
    </xdr:from>
    <xdr:to>
      <xdr:col>111</xdr:col>
      <xdr:colOff>177800</xdr:colOff>
      <xdr:row>106</xdr:row>
      <xdr:rowOff>27051</xdr:rowOff>
    </xdr:to>
    <xdr:cxnSp macro="">
      <xdr:nvCxnSpPr>
        <xdr:cNvPr id="788" name="直線コネクタ 787">
          <a:extLst>
            <a:ext uri="{FF2B5EF4-FFF2-40B4-BE49-F238E27FC236}">
              <a16:creationId xmlns:a16="http://schemas.microsoft.com/office/drawing/2014/main" id="{9D321067-E531-4177-A866-6D508EC5638F}"/>
            </a:ext>
          </a:extLst>
        </xdr:cNvPr>
        <xdr:cNvCxnSpPr/>
      </xdr:nvCxnSpPr>
      <xdr:spPr>
        <a:xfrm flipV="1">
          <a:off x="20434300" y="18191607"/>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151892</xdr:rowOff>
    </xdr:from>
    <xdr:to>
      <xdr:col>102</xdr:col>
      <xdr:colOff>165100</xdr:colOff>
      <xdr:row>106</xdr:row>
      <xdr:rowOff>82042</xdr:rowOff>
    </xdr:to>
    <xdr:sp macro="" textlink="">
      <xdr:nvSpPr>
        <xdr:cNvPr id="789" name="楕円 788">
          <a:extLst>
            <a:ext uri="{FF2B5EF4-FFF2-40B4-BE49-F238E27FC236}">
              <a16:creationId xmlns:a16="http://schemas.microsoft.com/office/drawing/2014/main" id="{586B5798-4FB4-4EE2-844D-D8D9B7041EF0}"/>
            </a:ext>
          </a:extLst>
        </xdr:cNvPr>
        <xdr:cNvSpPr/>
      </xdr:nvSpPr>
      <xdr:spPr>
        <a:xfrm>
          <a:off x="19494500" y="1815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27051</xdr:rowOff>
    </xdr:from>
    <xdr:to>
      <xdr:col>107</xdr:col>
      <xdr:colOff>50800</xdr:colOff>
      <xdr:row>106</xdr:row>
      <xdr:rowOff>31242</xdr:rowOff>
    </xdr:to>
    <xdr:cxnSp macro="">
      <xdr:nvCxnSpPr>
        <xdr:cNvPr id="790" name="直線コネクタ 789">
          <a:extLst>
            <a:ext uri="{FF2B5EF4-FFF2-40B4-BE49-F238E27FC236}">
              <a16:creationId xmlns:a16="http://schemas.microsoft.com/office/drawing/2014/main" id="{36DD631A-C68A-4E6B-B5AD-5FF6E9152310}"/>
            </a:ext>
          </a:extLst>
        </xdr:cNvPr>
        <xdr:cNvCxnSpPr/>
      </xdr:nvCxnSpPr>
      <xdr:spPr>
        <a:xfrm flipV="1">
          <a:off x="19545300" y="18200751"/>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158369</xdr:rowOff>
    </xdr:from>
    <xdr:to>
      <xdr:col>98</xdr:col>
      <xdr:colOff>38100</xdr:colOff>
      <xdr:row>106</xdr:row>
      <xdr:rowOff>88519</xdr:rowOff>
    </xdr:to>
    <xdr:sp macro="" textlink="">
      <xdr:nvSpPr>
        <xdr:cNvPr id="791" name="楕円 790">
          <a:extLst>
            <a:ext uri="{FF2B5EF4-FFF2-40B4-BE49-F238E27FC236}">
              <a16:creationId xmlns:a16="http://schemas.microsoft.com/office/drawing/2014/main" id="{C9833473-722F-4F11-AF1C-887C62AB5A36}"/>
            </a:ext>
          </a:extLst>
        </xdr:cNvPr>
        <xdr:cNvSpPr/>
      </xdr:nvSpPr>
      <xdr:spPr>
        <a:xfrm>
          <a:off x="18605500" y="1816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31242</xdr:rowOff>
    </xdr:from>
    <xdr:to>
      <xdr:col>102</xdr:col>
      <xdr:colOff>114300</xdr:colOff>
      <xdr:row>106</xdr:row>
      <xdr:rowOff>37719</xdr:rowOff>
    </xdr:to>
    <xdr:cxnSp macro="">
      <xdr:nvCxnSpPr>
        <xdr:cNvPr id="792" name="直線コネクタ 791">
          <a:extLst>
            <a:ext uri="{FF2B5EF4-FFF2-40B4-BE49-F238E27FC236}">
              <a16:creationId xmlns:a16="http://schemas.microsoft.com/office/drawing/2014/main" id="{6C296227-EF7B-4144-8DD1-64149327847B}"/>
            </a:ext>
          </a:extLst>
        </xdr:cNvPr>
        <xdr:cNvCxnSpPr/>
      </xdr:nvCxnSpPr>
      <xdr:spPr>
        <a:xfrm flipV="1">
          <a:off x="18656300" y="18204942"/>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22114</xdr:rowOff>
    </xdr:from>
    <xdr:ext cx="469744" cy="259045"/>
    <xdr:sp macro="" textlink="">
      <xdr:nvSpPr>
        <xdr:cNvPr id="793" name="n_1aveValue【庁舎】&#10;一人当たり面積">
          <a:extLst>
            <a:ext uri="{FF2B5EF4-FFF2-40B4-BE49-F238E27FC236}">
              <a16:creationId xmlns:a16="http://schemas.microsoft.com/office/drawing/2014/main" id="{1F00D507-D499-4225-8ADB-FC525D5EA25E}"/>
            </a:ext>
          </a:extLst>
        </xdr:cNvPr>
        <xdr:cNvSpPr txBox="1"/>
      </xdr:nvSpPr>
      <xdr:spPr>
        <a:xfrm>
          <a:off x="21075727" y="18367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30115</xdr:rowOff>
    </xdr:from>
    <xdr:ext cx="469744" cy="259045"/>
    <xdr:sp macro="" textlink="">
      <xdr:nvSpPr>
        <xdr:cNvPr id="794" name="n_2aveValue【庁舎】&#10;一人当たり面積">
          <a:extLst>
            <a:ext uri="{FF2B5EF4-FFF2-40B4-BE49-F238E27FC236}">
              <a16:creationId xmlns:a16="http://schemas.microsoft.com/office/drawing/2014/main" id="{4ED61918-F1F6-4B8C-9614-95FF279D36D9}"/>
            </a:ext>
          </a:extLst>
        </xdr:cNvPr>
        <xdr:cNvSpPr txBox="1"/>
      </xdr:nvSpPr>
      <xdr:spPr>
        <a:xfrm>
          <a:off x="20199427" y="18375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34307</xdr:rowOff>
    </xdr:from>
    <xdr:ext cx="469744" cy="259045"/>
    <xdr:sp macro="" textlink="">
      <xdr:nvSpPr>
        <xdr:cNvPr id="795" name="n_3aveValue【庁舎】&#10;一人当たり面積">
          <a:extLst>
            <a:ext uri="{FF2B5EF4-FFF2-40B4-BE49-F238E27FC236}">
              <a16:creationId xmlns:a16="http://schemas.microsoft.com/office/drawing/2014/main" id="{DD2F7AD2-454D-43B1-88E4-EC646DA91EBD}"/>
            </a:ext>
          </a:extLst>
        </xdr:cNvPr>
        <xdr:cNvSpPr txBox="1"/>
      </xdr:nvSpPr>
      <xdr:spPr>
        <a:xfrm>
          <a:off x="19310427" y="1837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28591</xdr:rowOff>
    </xdr:from>
    <xdr:ext cx="469744" cy="259045"/>
    <xdr:sp macro="" textlink="">
      <xdr:nvSpPr>
        <xdr:cNvPr id="796" name="n_4aveValue【庁舎】&#10;一人当たり面積">
          <a:extLst>
            <a:ext uri="{FF2B5EF4-FFF2-40B4-BE49-F238E27FC236}">
              <a16:creationId xmlns:a16="http://schemas.microsoft.com/office/drawing/2014/main" id="{D6B45C74-0B0F-4B31-B34F-CF179E4000AB}"/>
            </a:ext>
          </a:extLst>
        </xdr:cNvPr>
        <xdr:cNvSpPr txBox="1"/>
      </xdr:nvSpPr>
      <xdr:spPr>
        <a:xfrm>
          <a:off x="18421427" y="18373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85234</xdr:rowOff>
    </xdr:from>
    <xdr:ext cx="469744" cy="259045"/>
    <xdr:sp macro="" textlink="">
      <xdr:nvSpPr>
        <xdr:cNvPr id="797" name="n_1mainValue【庁舎】&#10;一人当たり面積">
          <a:extLst>
            <a:ext uri="{FF2B5EF4-FFF2-40B4-BE49-F238E27FC236}">
              <a16:creationId xmlns:a16="http://schemas.microsoft.com/office/drawing/2014/main" id="{8A6C178A-DEBA-4131-A496-E5FBFA0B7667}"/>
            </a:ext>
          </a:extLst>
        </xdr:cNvPr>
        <xdr:cNvSpPr txBox="1"/>
      </xdr:nvSpPr>
      <xdr:spPr>
        <a:xfrm>
          <a:off x="21075727" y="17916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94378</xdr:rowOff>
    </xdr:from>
    <xdr:ext cx="469744" cy="259045"/>
    <xdr:sp macro="" textlink="">
      <xdr:nvSpPr>
        <xdr:cNvPr id="798" name="n_2mainValue【庁舎】&#10;一人当たり面積">
          <a:extLst>
            <a:ext uri="{FF2B5EF4-FFF2-40B4-BE49-F238E27FC236}">
              <a16:creationId xmlns:a16="http://schemas.microsoft.com/office/drawing/2014/main" id="{F9E8A2C1-4642-4664-A579-F7F36924FE85}"/>
            </a:ext>
          </a:extLst>
        </xdr:cNvPr>
        <xdr:cNvSpPr txBox="1"/>
      </xdr:nvSpPr>
      <xdr:spPr>
        <a:xfrm>
          <a:off x="20199427" y="1792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98569</xdr:rowOff>
    </xdr:from>
    <xdr:ext cx="469744" cy="259045"/>
    <xdr:sp macro="" textlink="">
      <xdr:nvSpPr>
        <xdr:cNvPr id="799" name="n_3mainValue【庁舎】&#10;一人当たり面積">
          <a:extLst>
            <a:ext uri="{FF2B5EF4-FFF2-40B4-BE49-F238E27FC236}">
              <a16:creationId xmlns:a16="http://schemas.microsoft.com/office/drawing/2014/main" id="{7B4D80EF-6D52-4FB3-8A52-AB878DC6F2C8}"/>
            </a:ext>
          </a:extLst>
        </xdr:cNvPr>
        <xdr:cNvSpPr txBox="1"/>
      </xdr:nvSpPr>
      <xdr:spPr>
        <a:xfrm>
          <a:off x="19310427" y="17929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105046</xdr:rowOff>
    </xdr:from>
    <xdr:ext cx="469744" cy="259045"/>
    <xdr:sp macro="" textlink="">
      <xdr:nvSpPr>
        <xdr:cNvPr id="800" name="n_4mainValue【庁舎】&#10;一人当たり面積">
          <a:extLst>
            <a:ext uri="{FF2B5EF4-FFF2-40B4-BE49-F238E27FC236}">
              <a16:creationId xmlns:a16="http://schemas.microsoft.com/office/drawing/2014/main" id="{815906F8-DFF3-4408-893F-97E6A9E41503}"/>
            </a:ext>
          </a:extLst>
        </xdr:cNvPr>
        <xdr:cNvSpPr txBox="1"/>
      </xdr:nvSpPr>
      <xdr:spPr>
        <a:xfrm>
          <a:off x="18421427" y="17935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01" name="正方形/長方形 800">
          <a:extLst>
            <a:ext uri="{FF2B5EF4-FFF2-40B4-BE49-F238E27FC236}">
              <a16:creationId xmlns:a16="http://schemas.microsoft.com/office/drawing/2014/main" id="{46F477CA-229C-443C-8A93-21668E32F60C}"/>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02" name="正方形/長方形 801">
          <a:extLst>
            <a:ext uri="{FF2B5EF4-FFF2-40B4-BE49-F238E27FC236}">
              <a16:creationId xmlns:a16="http://schemas.microsoft.com/office/drawing/2014/main" id="{FA7DF73D-3CD4-4C32-917E-A59EB6B95395}"/>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03" name="テキスト ボックス 802">
          <a:extLst>
            <a:ext uri="{FF2B5EF4-FFF2-40B4-BE49-F238E27FC236}">
              <a16:creationId xmlns:a16="http://schemas.microsoft.com/office/drawing/2014/main" id="{BC36BF1D-0939-4D40-86F3-C4903A642F25}"/>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有形固定資産減価償却率が類似団体と比較して高い施設は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図書館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庁舎</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が挙げられ、震災等の影響により必要な更新・改修に着手できず、比率が高くなっている。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図書館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は再利用を視野に、必要な改修費・その時期を検討していく。</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庁舎</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（旧庁舎）</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は解体。（時期未定）</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福島県双葉町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5,789
5,760
51.42
25,726,767
24,326,734
1,209,546
2,485,806
1,634,801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震災・事故後から継続している税収減等により、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en-US" altLang="ja-JP" sz="1300">
              <a:latin typeface="ＭＳ Ｐゴシック" panose="020B0600070205080204" pitchFamily="50" charset="-128"/>
              <a:ea typeface="ＭＳ Ｐゴシック" panose="020B0600070205080204" pitchFamily="50" charset="-128"/>
            </a:rPr>
            <a:t>0.71</a:t>
          </a:r>
          <a:r>
            <a:rPr kumimoji="1" lang="ja-JP" altLang="en-US" sz="1300">
              <a:latin typeface="ＭＳ Ｐゴシック" panose="020B0600070205080204" pitchFamily="50" charset="-128"/>
              <a:ea typeface="ＭＳ Ｐゴシック" panose="020B0600070205080204" pitchFamily="50" charset="-128"/>
            </a:rPr>
            <a:t>ポイント（</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ヵ年平均）で、単年度では</a:t>
          </a:r>
          <a:r>
            <a:rPr kumimoji="1" lang="en-US" altLang="ja-JP" sz="1300">
              <a:latin typeface="ＭＳ Ｐゴシック" panose="020B0600070205080204" pitchFamily="50" charset="-128"/>
              <a:ea typeface="ＭＳ Ｐゴシック" panose="020B0600070205080204" pitchFamily="50" charset="-128"/>
            </a:rPr>
            <a:t>0.70</a:t>
          </a:r>
          <a:r>
            <a:rPr kumimoji="1" lang="ja-JP" altLang="en-US" sz="1300">
              <a:latin typeface="ＭＳ Ｐゴシック" panose="020B0600070205080204" pitchFamily="50" charset="-128"/>
              <a:ea typeface="ＭＳ Ｐゴシック" panose="020B0600070205080204" pitchFamily="50" charset="-128"/>
            </a:rPr>
            <a:t>ポイントである。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今後、避難指示解除による住民帰還・移住や中野地区復興産業拠点への企業進出等により、税収が大きく変動する可能性があることから、その動向等を注視しつつ、確実な歳入確保に努める。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45</xdr:row>
      <xdr:rowOff>51102</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54272"/>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23179</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51102</xdr:rowOff>
    </xdr:from>
    <xdr:to>
      <xdr:col>24</xdr:col>
      <xdr:colOff>12700</xdr:colOff>
      <xdr:row>45</xdr:row>
      <xdr:rowOff>51102</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161472</xdr:rowOff>
    </xdr:from>
    <xdr:to>
      <xdr:col>23</xdr:col>
      <xdr:colOff>133350</xdr:colOff>
      <xdr:row>41</xdr:row>
      <xdr:rowOff>1512</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019472"/>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5944</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5497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161472</xdr:rowOff>
    </xdr:from>
    <xdr:to>
      <xdr:col>19</xdr:col>
      <xdr:colOff>133350</xdr:colOff>
      <xdr:row>41</xdr:row>
      <xdr:rowOff>1512</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01947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45357</xdr:rowOff>
    </xdr:from>
    <xdr:to>
      <xdr:col>19</xdr:col>
      <xdr:colOff>184150</xdr:colOff>
      <xdr:row>44</xdr:row>
      <xdr:rowOff>146957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131734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67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1512</xdr:rowOff>
    </xdr:from>
    <xdr:to>
      <xdr:col>15</xdr:col>
      <xdr:colOff>82550</xdr:colOff>
      <xdr:row>41</xdr:row>
      <xdr:rowOff>13002</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03096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45357</xdr:rowOff>
    </xdr:from>
    <xdr:to>
      <xdr:col>15</xdr:col>
      <xdr:colOff>133350</xdr:colOff>
      <xdr:row>44</xdr:row>
      <xdr:rowOff>146957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131734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161472</xdr:rowOff>
    </xdr:from>
    <xdr:to>
      <xdr:col>11</xdr:col>
      <xdr:colOff>31750</xdr:colOff>
      <xdr:row>41</xdr:row>
      <xdr:rowOff>13002</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019472"/>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45357</xdr:rowOff>
    </xdr:from>
    <xdr:to>
      <xdr:col>11</xdr:col>
      <xdr:colOff>82550</xdr:colOff>
      <xdr:row>44</xdr:row>
      <xdr:rowOff>146957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131734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45357</xdr:rowOff>
    </xdr:from>
    <xdr:to>
      <xdr:col>7</xdr:col>
      <xdr:colOff>31750</xdr:colOff>
      <xdr:row>44</xdr:row>
      <xdr:rowOff>146957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131734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122162</xdr:rowOff>
    </xdr:from>
    <xdr:to>
      <xdr:col>23</xdr:col>
      <xdr:colOff>184150</xdr:colOff>
      <xdr:row>41</xdr:row>
      <xdr:rowOff>52312</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69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138689</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6825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110672</xdr:rowOff>
    </xdr:from>
    <xdr:to>
      <xdr:col>19</xdr:col>
      <xdr:colOff>184150</xdr:colOff>
      <xdr:row>41</xdr:row>
      <xdr:rowOff>40822</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50999</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673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122162</xdr:rowOff>
    </xdr:from>
    <xdr:to>
      <xdr:col>15</xdr:col>
      <xdr:colOff>133350</xdr:colOff>
      <xdr:row>41</xdr:row>
      <xdr:rowOff>52312</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69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62489</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674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133652</xdr:rowOff>
    </xdr:from>
    <xdr:to>
      <xdr:col>11</xdr:col>
      <xdr:colOff>82550</xdr:colOff>
      <xdr:row>41</xdr:row>
      <xdr:rowOff>63802</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699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73979</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676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110672</xdr:rowOff>
    </xdr:from>
    <xdr:to>
      <xdr:col>7</xdr:col>
      <xdr:colOff>31750</xdr:colOff>
      <xdr:row>41</xdr:row>
      <xdr:rowOff>40822</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50999</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前年度比</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％減の</a:t>
          </a:r>
          <a:r>
            <a:rPr kumimoji="1" lang="en-US" altLang="ja-JP" sz="1300">
              <a:latin typeface="ＭＳ Ｐゴシック" panose="020B0600070205080204" pitchFamily="50" charset="-128"/>
              <a:ea typeface="ＭＳ Ｐゴシック" panose="020B0600070205080204" pitchFamily="50" charset="-128"/>
            </a:rPr>
            <a:t>75.3</a:t>
          </a:r>
          <a:r>
            <a:rPr kumimoji="1" lang="ja-JP" altLang="en-US" sz="1300">
              <a:latin typeface="ＭＳ Ｐゴシック" panose="020B0600070205080204" pitchFamily="50" charset="-128"/>
              <a:ea typeface="ＭＳ Ｐゴシック" panose="020B0600070205080204" pitchFamily="50" charset="-128"/>
            </a:rPr>
            <a:t>％であり、公債費の減や、家屋り災判定による町県民税減免に伴う還付金の減が主な要因となっている。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震災・事故以降、経常一般財源の確保が課題であるため、事業の見直し等による経常経費の削減に努め、比率の上昇を抑制していく。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a:extLst>
            <a:ext uri="{FF2B5EF4-FFF2-40B4-BE49-F238E27FC236}">
              <a16:creationId xmlns:a16="http://schemas.microsoft.com/office/drawing/2014/main" id="{00000000-0008-0000-0300-000081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68</xdr:row>
      <xdr:rowOff>29210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953000" y="10022840"/>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1287</xdr:rowOff>
    </xdr:from>
    <xdr:ext cx="762000" cy="259045"/>
    <xdr:sp macro="" textlink="">
      <xdr:nvSpPr>
        <xdr:cNvPr id="131" name="財政構造の弾力性最小値テキスト">
          <a:extLst>
            <a:ext uri="{FF2B5EF4-FFF2-40B4-BE49-F238E27FC236}">
              <a16:creationId xmlns:a16="http://schemas.microsoft.com/office/drawing/2014/main" id="{00000000-0008-0000-0300-000083000000}"/>
            </a:ext>
          </a:extLst>
        </xdr:cNvPr>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29210</xdr:rowOff>
    </xdr:from>
    <xdr:to>
      <xdr:col>24</xdr:col>
      <xdr:colOff>12700</xdr:colOff>
      <xdr:row>68</xdr:row>
      <xdr:rowOff>29210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3" name="財政構造の弾力性最大値テキスト">
          <a:extLst>
            <a:ext uri="{FF2B5EF4-FFF2-40B4-BE49-F238E27FC236}">
              <a16:creationId xmlns:a16="http://schemas.microsoft.com/office/drawing/2014/main" id="{00000000-0008-0000-0300-000085000000}"/>
            </a:ext>
          </a:extLst>
        </xdr:cNvPr>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2177</xdr:rowOff>
    </xdr:from>
    <xdr:to>
      <xdr:col>23</xdr:col>
      <xdr:colOff>133350</xdr:colOff>
      <xdr:row>62</xdr:row>
      <xdr:rowOff>9978</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4114800" y="10460627"/>
          <a:ext cx="838200" cy="179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58800</xdr:rowOff>
    </xdr:from>
    <xdr:ext cx="762000" cy="259045"/>
    <xdr:sp macro="" textlink="">
      <xdr:nvSpPr>
        <xdr:cNvPr id="136" name="財政構造の弾力性平均値テキスト">
          <a:extLst>
            <a:ext uri="{FF2B5EF4-FFF2-40B4-BE49-F238E27FC236}">
              <a16:creationId xmlns:a16="http://schemas.microsoft.com/office/drawing/2014/main" id="{00000000-0008-0000-0300-000088000000}"/>
            </a:ext>
          </a:extLst>
        </xdr:cNvPr>
        <xdr:cNvSpPr txBox="1"/>
      </xdr:nvSpPr>
      <xdr:spPr>
        <a:xfrm>
          <a:off x="5041900" y="10688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86723</xdr:rowOff>
    </xdr:from>
    <xdr:to>
      <xdr:col>23</xdr:col>
      <xdr:colOff>184150</xdr:colOff>
      <xdr:row>63</xdr:row>
      <xdr:rowOff>16873</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902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9978</xdr:rowOff>
    </xdr:from>
    <xdr:to>
      <xdr:col>19</xdr:col>
      <xdr:colOff>133350</xdr:colOff>
      <xdr:row>63</xdr:row>
      <xdr:rowOff>24674</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3225800" y="10639878"/>
          <a:ext cx="889000" cy="186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131535</xdr:rowOff>
    </xdr:from>
    <xdr:to>
      <xdr:col>19</xdr:col>
      <xdr:colOff>184150</xdr:colOff>
      <xdr:row>63</xdr:row>
      <xdr:rowOff>61685</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064000" y="107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46462</xdr:rowOff>
    </xdr:from>
    <xdr:ext cx="7366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733800" y="10847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150404</xdr:rowOff>
    </xdr:from>
    <xdr:to>
      <xdr:col>15</xdr:col>
      <xdr:colOff>82550</xdr:colOff>
      <xdr:row>63</xdr:row>
      <xdr:rowOff>24674</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2336800" y="10608854"/>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110853</xdr:rowOff>
    </xdr:from>
    <xdr:to>
      <xdr:col>15</xdr:col>
      <xdr:colOff>133350</xdr:colOff>
      <xdr:row>63</xdr:row>
      <xdr:rowOff>41003</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3175000" y="1074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51180</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2844800" y="10509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129722</xdr:rowOff>
    </xdr:from>
    <xdr:to>
      <xdr:col>11</xdr:col>
      <xdr:colOff>31750</xdr:colOff>
      <xdr:row>61</xdr:row>
      <xdr:rowOff>150404</xdr:rowOff>
    </xdr:to>
    <xdr:cxnSp macro="">
      <xdr:nvCxnSpPr>
        <xdr:cNvPr id="144" name="直線コネクタ 143">
          <a:extLst>
            <a:ext uri="{FF2B5EF4-FFF2-40B4-BE49-F238E27FC236}">
              <a16:creationId xmlns:a16="http://schemas.microsoft.com/office/drawing/2014/main" id="{00000000-0008-0000-0300-000090000000}"/>
            </a:ext>
          </a:extLst>
        </xdr:cNvPr>
        <xdr:cNvCxnSpPr/>
      </xdr:nvCxnSpPr>
      <xdr:spPr>
        <a:xfrm>
          <a:off x="1447800" y="10588172"/>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55699</xdr:rowOff>
    </xdr:from>
    <xdr:to>
      <xdr:col>11</xdr:col>
      <xdr:colOff>82550</xdr:colOff>
      <xdr:row>62</xdr:row>
      <xdr:rowOff>157299</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2286000" y="1068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142076</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955800" y="10771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154759</xdr:rowOff>
    </xdr:from>
    <xdr:to>
      <xdr:col>7</xdr:col>
      <xdr:colOff>31750</xdr:colOff>
      <xdr:row>62</xdr:row>
      <xdr:rowOff>84909</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1397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69686</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066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122827</xdr:rowOff>
    </xdr:from>
    <xdr:to>
      <xdr:col>23</xdr:col>
      <xdr:colOff>184150</xdr:colOff>
      <xdr:row>61</xdr:row>
      <xdr:rowOff>52977</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902200" y="1040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139354</xdr:rowOff>
    </xdr:from>
    <xdr:ext cx="762000" cy="259045"/>
    <xdr:sp macro="" textlink="">
      <xdr:nvSpPr>
        <xdr:cNvPr id="155" name="財政構造の弾力性該当値テキスト">
          <a:extLst>
            <a:ext uri="{FF2B5EF4-FFF2-40B4-BE49-F238E27FC236}">
              <a16:creationId xmlns:a16="http://schemas.microsoft.com/office/drawing/2014/main" id="{00000000-0008-0000-0300-00009B000000}"/>
            </a:ext>
          </a:extLst>
        </xdr:cNvPr>
        <xdr:cNvSpPr txBox="1"/>
      </xdr:nvSpPr>
      <xdr:spPr>
        <a:xfrm>
          <a:off x="5041900" y="10254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130628</xdr:rowOff>
    </xdr:from>
    <xdr:to>
      <xdr:col>19</xdr:col>
      <xdr:colOff>184150</xdr:colOff>
      <xdr:row>62</xdr:row>
      <xdr:rowOff>60778</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064000" y="1058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70955</xdr:rowOff>
    </xdr:from>
    <xdr:ext cx="7366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3733800" y="10357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145324</xdr:rowOff>
    </xdr:from>
    <xdr:to>
      <xdr:col>15</xdr:col>
      <xdr:colOff>133350</xdr:colOff>
      <xdr:row>63</xdr:row>
      <xdr:rowOff>75474</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3175000" y="1077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60251</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2844800" y="10861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99604</xdr:rowOff>
    </xdr:from>
    <xdr:to>
      <xdr:col>11</xdr:col>
      <xdr:colOff>82550</xdr:colOff>
      <xdr:row>62</xdr:row>
      <xdr:rowOff>29754</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2286000" y="1055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39931</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955800" y="10326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78922</xdr:rowOff>
    </xdr:from>
    <xdr:to>
      <xdr:col>7</xdr:col>
      <xdr:colOff>31750</xdr:colOff>
      <xdr:row>62</xdr:row>
      <xdr:rowOff>9072</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1397000" y="1053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19249</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066800" y="1030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[436,477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前年度比</a:t>
          </a:r>
          <a:r>
            <a:rPr kumimoji="1" lang="en-US" altLang="ja-JP" sz="1300">
              <a:latin typeface="ＭＳ Ｐゴシック" panose="020B0600070205080204" pitchFamily="50" charset="-128"/>
              <a:ea typeface="ＭＳ Ｐゴシック" panose="020B0600070205080204" pitchFamily="50" charset="-128"/>
            </a:rPr>
            <a:t>29,035</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436,477</a:t>
          </a:r>
          <a:r>
            <a:rPr kumimoji="1" lang="ja-JP" altLang="en-US" sz="1300">
              <a:latin typeface="ＭＳ Ｐゴシック" panose="020B0600070205080204" pitchFamily="50" charset="-128"/>
              <a:ea typeface="ＭＳ Ｐゴシック" panose="020B0600070205080204" pitchFamily="50" charset="-128"/>
            </a:rPr>
            <a:t>円となり、人口が減少傾向にある一方、会計年度任用職員に係る人件費の増、町内防犯・防災パトロール事業等莫大な経費を要する復旧・復興事業（物件費）の継続が主な要因である。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業務平準化等による人件費の削減、今後の復旧・復興事業の精査・見直し等に努め、経費削減を図っていく。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3" name="テキスト ボックス 192">
          <a:extLst>
            <a:ext uri="{FF2B5EF4-FFF2-40B4-BE49-F238E27FC236}">
              <a16:creationId xmlns:a16="http://schemas.microsoft.com/office/drawing/2014/main" id="{00000000-0008-0000-0300-0000C1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4" name="人件費・物件費等の状況グラフ枠">
          <a:extLst>
            <a:ext uri="{FF2B5EF4-FFF2-40B4-BE49-F238E27FC236}">
              <a16:creationId xmlns:a16="http://schemas.microsoft.com/office/drawing/2014/main" id="{00000000-0008-0000-0300-0000C2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121176</xdr:rowOff>
    </xdr:from>
    <xdr:to>
      <xdr:col>23</xdr:col>
      <xdr:colOff>133350</xdr:colOff>
      <xdr:row>88</xdr:row>
      <xdr:rowOff>142748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4953000" y="13665726"/>
          <a:ext cx="0" cy="15646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114825</xdr:rowOff>
    </xdr:from>
    <xdr:ext cx="762000" cy="259045"/>
    <xdr:sp macro="" textlink="">
      <xdr:nvSpPr>
        <xdr:cNvPr id="196" name="人件費・物件費等の状況最小値テキスト">
          <a:extLst>
            <a:ext uri="{FF2B5EF4-FFF2-40B4-BE49-F238E27FC236}">
              <a16:creationId xmlns:a16="http://schemas.microsoft.com/office/drawing/2014/main" id="{00000000-0008-0000-0300-0000C4000000}"/>
            </a:ext>
          </a:extLst>
        </xdr:cNvPr>
        <xdr:cNvSpPr txBox="1"/>
      </xdr:nvSpPr>
      <xdr:spPr>
        <a:xfrm>
          <a:off x="5041900" y="1520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142748</xdr:rowOff>
    </xdr:from>
    <xdr:to>
      <xdr:col>24</xdr:col>
      <xdr:colOff>12700</xdr:colOff>
      <xdr:row>88</xdr:row>
      <xdr:rowOff>142748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523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36103</xdr:rowOff>
    </xdr:from>
    <xdr:ext cx="762000" cy="259045"/>
    <xdr:sp macro="" textlink="">
      <xdr:nvSpPr>
        <xdr:cNvPr id="198" name="人件費・物件費等の状況最大値テキスト">
          <a:extLst>
            <a:ext uri="{FF2B5EF4-FFF2-40B4-BE49-F238E27FC236}">
              <a16:creationId xmlns:a16="http://schemas.microsoft.com/office/drawing/2014/main" id="{00000000-0008-0000-0300-0000C6000000}"/>
            </a:ext>
          </a:extLst>
        </xdr:cNvPr>
        <xdr:cNvSpPr txBox="1"/>
      </xdr:nvSpPr>
      <xdr:spPr>
        <a:xfrm>
          <a:off x="5041900" y="1340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121176</xdr:rowOff>
    </xdr:from>
    <xdr:to>
      <xdr:col>24</xdr:col>
      <xdr:colOff>12700</xdr:colOff>
      <xdr:row>79</xdr:row>
      <xdr:rowOff>121176</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864100" y="13665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151808</xdr:rowOff>
    </xdr:from>
    <xdr:to>
      <xdr:col>23</xdr:col>
      <xdr:colOff>133350</xdr:colOff>
      <xdr:row>81</xdr:row>
      <xdr:rowOff>12582</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4114800" y="13867808"/>
          <a:ext cx="838200" cy="32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140971</xdr:rowOff>
    </xdr:from>
    <xdr:ext cx="762000" cy="259045"/>
    <xdr:sp macro="" textlink="">
      <xdr:nvSpPr>
        <xdr:cNvPr id="201" name="人件費・物件費等の状況平均値テキスト">
          <a:extLst>
            <a:ext uri="{FF2B5EF4-FFF2-40B4-BE49-F238E27FC236}">
              <a16:creationId xmlns:a16="http://schemas.microsoft.com/office/drawing/2014/main" id="{00000000-0008-0000-0300-0000C9000000}"/>
            </a:ext>
          </a:extLst>
        </xdr:cNvPr>
        <xdr:cNvSpPr txBox="1"/>
      </xdr:nvSpPr>
      <xdr:spPr>
        <a:xfrm>
          <a:off x="5041900" y="13856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168894</xdr:rowOff>
    </xdr:from>
    <xdr:to>
      <xdr:col>23</xdr:col>
      <xdr:colOff>184150</xdr:colOff>
      <xdr:row>81</xdr:row>
      <xdr:rowOff>99044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9022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124414</xdr:rowOff>
    </xdr:from>
    <xdr:to>
      <xdr:col>19</xdr:col>
      <xdr:colOff>133350</xdr:colOff>
      <xdr:row>80</xdr:row>
      <xdr:rowOff>151808</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3225800" y="13840414"/>
          <a:ext cx="889000" cy="27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123935</xdr:rowOff>
    </xdr:from>
    <xdr:to>
      <xdr:col>19</xdr:col>
      <xdr:colOff>184150</xdr:colOff>
      <xdr:row>81</xdr:row>
      <xdr:rowOff>54085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4064000" y="138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38862</xdr:rowOff>
    </xdr:from>
    <xdr:ext cx="7366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733800" y="13926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119994</xdr:rowOff>
    </xdr:from>
    <xdr:to>
      <xdr:col>15</xdr:col>
      <xdr:colOff>82550</xdr:colOff>
      <xdr:row>80</xdr:row>
      <xdr:rowOff>124414</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2336800" y="13835994"/>
          <a:ext cx="889000" cy="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113081</xdr:rowOff>
    </xdr:from>
    <xdr:to>
      <xdr:col>15</xdr:col>
      <xdr:colOff>133350</xdr:colOff>
      <xdr:row>81</xdr:row>
      <xdr:rowOff>43231</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3175000" y="138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28008</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844800" y="13915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114565</xdr:rowOff>
    </xdr:from>
    <xdr:to>
      <xdr:col>11</xdr:col>
      <xdr:colOff>31750</xdr:colOff>
      <xdr:row>80</xdr:row>
      <xdr:rowOff>119994</xdr:rowOff>
    </xdr:to>
    <xdr:cxnSp macro="">
      <xdr:nvCxnSpPr>
        <xdr:cNvPr id="209" name="直線コネクタ 208">
          <a:extLst>
            <a:ext uri="{FF2B5EF4-FFF2-40B4-BE49-F238E27FC236}">
              <a16:creationId xmlns:a16="http://schemas.microsoft.com/office/drawing/2014/main" id="{00000000-0008-0000-0300-0000D1000000}"/>
            </a:ext>
          </a:extLst>
        </xdr:cNvPr>
        <xdr:cNvCxnSpPr/>
      </xdr:nvCxnSpPr>
      <xdr:spPr>
        <a:xfrm>
          <a:off x="1447800" y="13830565"/>
          <a:ext cx="889000" cy="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106552</xdr:rowOff>
    </xdr:from>
    <xdr:to>
      <xdr:col>11</xdr:col>
      <xdr:colOff>82550</xdr:colOff>
      <xdr:row>81</xdr:row>
      <xdr:rowOff>36702</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2286000" y="138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21479</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955800" y="1390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99825</xdr:rowOff>
    </xdr:from>
    <xdr:to>
      <xdr:col>7</xdr:col>
      <xdr:colOff>31750</xdr:colOff>
      <xdr:row>81</xdr:row>
      <xdr:rowOff>29975</xdr:rowOff>
    </xdr:to>
    <xdr:sp macro="" textlink="">
      <xdr:nvSpPr>
        <xdr:cNvPr id="212" name="フローチャート: 判断 211">
          <a:extLst>
            <a:ext uri="{FF2B5EF4-FFF2-40B4-BE49-F238E27FC236}">
              <a16:creationId xmlns:a16="http://schemas.microsoft.com/office/drawing/2014/main" id="{00000000-0008-0000-0300-0000D4000000}"/>
            </a:ext>
          </a:extLst>
        </xdr:cNvPr>
        <xdr:cNvSpPr/>
      </xdr:nvSpPr>
      <xdr:spPr>
        <a:xfrm>
          <a:off x="1397000" y="1381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14752</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066800" y="1390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133232</xdr:rowOff>
    </xdr:from>
    <xdr:to>
      <xdr:col>23</xdr:col>
      <xdr:colOff>184150</xdr:colOff>
      <xdr:row>81</xdr:row>
      <xdr:rowOff>63382</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902200" y="1384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149759</xdr:rowOff>
    </xdr:from>
    <xdr:ext cx="762000" cy="259045"/>
    <xdr:sp macro="" textlink="">
      <xdr:nvSpPr>
        <xdr:cNvPr id="220" name="人件費・物件費等の状況該当値テキスト">
          <a:extLst>
            <a:ext uri="{FF2B5EF4-FFF2-40B4-BE49-F238E27FC236}">
              <a16:creationId xmlns:a16="http://schemas.microsoft.com/office/drawing/2014/main" id="{00000000-0008-0000-0300-0000DC000000}"/>
            </a:ext>
          </a:extLst>
        </xdr:cNvPr>
        <xdr:cNvSpPr txBox="1"/>
      </xdr:nvSpPr>
      <xdr:spPr>
        <a:xfrm>
          <a:off x="5041900" y="13694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101008</xdr:rowOff>
    </xdr:from>
    <xdr:to>
      <xdr:col>19</xdr:col>
      <xdr:colOff>184150</xdr:colOff>
      <xdr:row>81</xdr:row>
      <xdr:rowOff>31158</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4064000" y="1381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41335</xdr:rowOff>
    </xdr:from>
    <xdr:ext cx="7366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3733800" y="13585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73614</xdr:rowOff>
    </xdr:from>
    <xdr:to>
      <xdr:col>15</xdr:col>
      <xdr:colOff>133350</xdr:colOff>
      <xdr:row>81</xdr:row>
      <xdr:rowOff>3764</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3175000" y="1378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13941</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2844800" y="1355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69194</xdr:rowOff>
    </xdr:from>
    <xdr:to>
      <xdr:col>11</xdr:col>
      <xdr:colOff>82550</xdr:colOff>
      <xdr:row>80</xdr:row>
      <xdr:rowOff>170794</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2286000" y="13785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9521</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955800" y="13554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63765</xdr:rowOff>
    </xdr:from>
    <xdr:to>
      <xdr:col>7</xdr:col>
      <xdr:colOff>31750</xdr:colOff>
      <xdr:row>80</xdr:row>
      <xdr:rowOff>165365</xdr:rowOff>
    </xdr:to>
    <xdr:sp macro="" textlink="">
      <xdr:nvSpPr>
        <xdr:cNvPr id="227" name="楕円 226">
          <a:extLst>
            <a:ext uri="{FF2B5EF4-FFF2-40B4-BE49-F238E27FC236}">
              <a16:creationId xmlns:a16="http://schemas.microsoft.com/office/drawing/2014/main" id="{00000000-0008-0000-0300-0000E3000000}"/>
            </a:ext>
          </a:extLst>
        </xdr:cNvPr>
        <xdr:cNvSpPr/>
      </xdr:nvSpPr>
      <xdr:spPr>
        <a:xfrm>
          <a:off x="1397000" y="13779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4092</xdr:rowOff>
    </xdr:from>
    <xdr:ext cx="762000" cy="259045"/>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066800" y="13548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0" name="正方形/長方形 239">
          <a:extLst>
            <a:ext uri="{FF2B5EF4-FFF2-40B4-BE49-F238E27FC236}">
              <a16:creationId xmlns:a16="http://schemas.microsoft.com/office/drawing/2014/main" id="{00000000-0008-0000-0300-0000F0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類似団体平均を大きく下回っており、令和</a:t>
          </a:r>
          <a:r>
            <a:rPr kumimoji="1" lang="en-US" altLang="ja-JP" sz="1150">
              <a:latin typeface="ＭＳ Ｐゴシック" panose="020B0600070205080204" pitchFamily="50" charset="-128"/>
              <a:ea typeface="ＭＳ Ｐゴシック" panose="020B0600070205080204" pitchFamily="50" charset="-128"/>
            </a:rPr>
            <a:t>2</a:t>
          </a:r>
          <a:r>
            <a:rPr kumimoji="1" lang="ja-JP" altLang="en-US" sz="1150">
              <a:latin typeface="ＭＳ Ｐゴシック" panose="020B0600070205080204" pitchFamily="50" charset="-128"/>
              <a:ea typeface="ＭＳ Ｐゴシック" panose="020B0600070205080204" pitchFamily="50" charset="-128"/>
            </a:rPr>
            <a:t>年度では過去最低の</a:t>
          </a:r>
          <a:r>
            <a:rPr kumimoji="1" lang="en-US" altLang="ja-JP" sz="1150">
              <a:latin typeface="ＭＳ Ｐゴシック" panose="020B0600070205080204" pitchFamily="50" charset="-128"/>
              <a:ea typeface="ＭＳ Ｐゴシック" panose="020B0600070205080204" pitchFamily="50" charset="-128"/>
            </a:rPr>
            <a:t>86.9</a:t>
          </a:r>
          <a:r>
            <a:rPr kumimoji="1" lang="ja-JP" altLang="en-US" sz="1150">
              <a:latin typeface="ＭＳ Ｐゴシック" panose="020B0600070205080204" pitchFamily="50" charset="-128"/>
              <a:ea typeface="ＭＳ Ｐゴシック" panose="020B0600070205080204" pitchFamily="50" charset="-128"/>
            </a:rPr>
            <a:t>ポイントとなった。</a:t>
          </a:r>
          <a:endParaRPr kumimoji="1" lang="en-US" altLang="ja-JP" sz="1150">
            <a:latin typeface="ＭＳ Ｐゴシック" panose="020B0600070205080204" pitchFamily="50" charset="-128"/>
            <a:ea typeface="ＭＳ Ｐゴシック" panose="020B0600070205080204" pitchFamily="50" charset="-128"/>
          </a:endParaRPr>
        </a:p>
        <a:p>
          <a:r>
            <a:rPr kumimoji="1" lang="ja-JP" altLang="en-US" sz="1150">
              <a:latin typeface="ＭＳ Ｐゴシック" panose="020B0600070205080204" pitchFamily="50" charset="-128"/>
              <a:ea typeface="ＭＳ Ｐゴシック" panose="020B0600070205080204" pitchFamily="50" charset="-128"/>
            </a:rPr>
            <a:t>町の現状と国水準が大きく乖離しており、震災後の定年・早期退職者の増に加え、中途採用者の増等による経験年数・平均給与のバラつきが顕著であるためである。</a:t>
          </a:r>
          <a:endParaRPr kumimoji="1" lang="en-US" altLang="ja-JP" sz="1150">
            <a:latin typeface="ＭＳ Ｐゴシック" panose="020B0600070205080204" pitchFamily="50" charset="-128"/>
            <a:ea typeface="ＭＳ Ｐゴシック" panose="020B0600070205080204" pitchFamily="50" charset="-128"/>
          </a:endParaRPr>
        </a:p>
        <a:p>
          <a:r>
            <a:rPr kumimoji="1" lang="ja-JP" altLang="en-US" sz="1150">
              <a:latin typeface="ＭＳ Ｐゴシック" panose="020B0600070205080204" pitchFamily="50" charset="-128"/>
              <a:ea typeface="ＭＳ Ｐゴシック" panose="020B0600070205080204" pitchFamily="50" charset="-128"/>
            </a:rPr>
            <a:t>今後も中途採用者の増、指数の減少が見込まれ、現在の水準を維持するためには、前歴換算の見直し、さらには昇給・昇格の短縮等抜本的な手法をとる必要があるが、引き続き住民理解が得られる給与体系・構造等適正な行政運営に努める。</a:t>
          </a:r>
          <a:endParaRPr kumimoji="1" lang="en-US" altLang="ja-JP" sz="115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16193</xdr:rowOff>
    </xdr:from>
    <xdr:to>
      <xdr:col>81</xdr:col>
      <xdr:colOff>44450</xdr:colOff>
      <xdr:row>85</xdr:row>
      <xdr:rowOff>1588</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6179800" y="14417993"/>
          <a:ext cx="838200" cy="15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119397</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864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1588</xdr:rowOff>
    </xdr:from>
    <xdr:to>
      <xdr:col>77</xdr:col>
      <xdr:colOff>44450</xdr:colOff>
      <xdr:row>85</xdr:row>
      <xdr:rowOff>43814</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5290800" y="14574838"/>
          <a:ext cx="889000" cy="42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62247</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97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43814</xdr:rowOff>
    </xdr:from>
    <xdr:to>
      <xdr:col>72</xdr:col>
      <xdr:colOff>203200</xdr:colOff>
      <xdr:row>86</xdr:row>
      <xdr:rowOff>11113</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4401800" y="14617064"/>
          <a:ext cx="889000" cy="138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62247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11113</xdr:rowOff>
    </xdr:from>
    <xdr:to>
      <xdr:col>68</xdr:col>
      <xdr:colOff>152400</xdr:colOff>
      <xdr:row>86</xdr:row>
      <xdr:rowOff>167957</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3512800" y="14755813"/>
          <a:ext cx="889000" cy="156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62247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123189</xdr:rowOff>
    </xdr:from>
    <xdr:to>
      <xdr:col>64</xdr:col>
      <xdr:colOff>152400</xdr:colOff>
      <xdr:row>87</xdr:row>
      <xdr:rowOff>53339</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38116</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136843</xdr:rowOff>
    </xdr:from>
    <xdr:to>
      <xdr:col>81</xdr:col>
      <xdr:colOff>95250</xdr:colOff>
      <xdr:row>84</xdr:row>
      <xdr:rowOff>66993</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36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153370</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212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122238</xdr:rowOff>
    </xdr:from>
    <xdr:to>
      <xdr:col>77</xdr:col>
      <xdr:colOff>95250</xdr:colOff>
      <xdr:row>85</xdr:row>
      <xdr:rowOff>52388</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52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62565</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292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164464</xdr:rowOff>
    </xdr:from>
    <xdr:to>
      <xdr:col>73</xdr:col>
      <xdr:colOff>44450</xdr:colOff>
      <xdr:row>85</xdr:row>
      <xdr:rowOff>94614</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56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104791</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335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131763</xdr:rowOff>
    </xdr:from>
    <xdr:to>
      <xdr:col>68</xdr:col>
      <xdr:colOff>203200</xdr:colOff>
      <xdr:row>86</xdr:row>
      <xdr:rowOff>61913</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70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72090</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473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117157</xdr:rowOff>
    </xdr:from>
    <xdr:to>
      <xdr:col>64</xdr:col>
      <xdr:colOff>152400</xdr:colOff>
      <xdr:row>87</xdr:row>
      <xdr:rowOff>47307</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86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57484</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63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前年度比</a:t>
          </a:r>
          <a:r>
            <a:rPr kumimoji="1" lang="en-US" altLang="ja-JP" sz="1300">
              <a:latin typeface="ＭＳ Ｐゴシック" panose="020B0600070205080204" pitchFamily="50" charset="-128"/>
              <a:ea typeface="ＭＳ Ｐゴシック" panose="020B0600070205080204" pitchFamily="50" charset="-128"/>
            </a:rPr>
            <a:t>1.03</a:t>
          </a:r>
          <a:r>
            <a:rPr kumimoji="1" lang="ja-JP" altLang="en-US" sz="1300">
              <a:latin typeface="ＭＳ Ｐゴシック" panose="020B0600070205080204" pitchFamily="50" charset="-128"/>
              <a:ea typeface="ＭＳ Ｐゴシック" panose="020B0600070205080204" pitchFamily="50" charset="-128"/>
            </a:rPr>
            <a:t>人増の</a:t>
          </a:r>
          <a:r>
            <a:rPr kumimoji="1" lang="en-US" altLang="ja-JP" sz="1300">
              <a:latin typeface="ＭＳ Ｐゴシック" panose="020B0600070205080204" pitchFamily="50" charset="-128"/>
              <a:ea typeface="ＭＳ Ｐゴシック" panose="020B0600070205080204" pitchFamily="50" charset="-128"/>
            </a:rPr>
            <a:t>16.93</a:t>
          </a:r>
          <a:r>
            <a:rPr kumimoji="1" lang="ja-JP" altLang="en-US" sz="1300">
              <a:latin typeface="ＭＳ Ｐゴシック" panose="020B0600070205080204" pitchFamily="50" charset="-128"/>
              <a:ea typeface="ＭＳ Ｐゴシック" panose="020B0600070205080204" pitchFamily="50" charset="-128"/>
            </a:rPr>
            <a:t>人となり、人口が減少している一方、震災・事故からの復旧・復興業務に対応するための任期付職員の採用増によるものである。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今後の避難指示解除に向けた復旧・復興事業等の業務量が増加の一途を辿っているため、状況に応じた組織の見直し、業務の平準化等により適正な定員管理に努める。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39636</xdr:rowOff>
    </xdr:from>
    <xdr:to>
      <xdr:col>81</xdr:col>
      <xdr:colOff>44450</xdr:colOff>
      <xdr:row>67</xdr:row>
      <xdr:rowOff>101003</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326636"/>
          <a:ext cx="0" cy="12615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73080</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56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101003</xdr:rowOff>
    </xdr:from>
    <xdr:to>
      <xdr:col>81</xdr:col>
      <xdr:colOff>133350</xdr:colOff>
      <xdr:row>67</xdr:row>
      <xdr:rowOff>101003</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58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126013</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10070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39636</xdr:rowOff>
    </xdr:from>
    <xdr:to>
      <xdr:col>81</xdr:col>
      <xdr:colOff>133350</xdr:colOff>
      <xdr:row>60</xdr:row>
      <xdr:rowOff>39636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326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167767</xdr:rowOff>
    </xdr:from>
    <xdr:to>
      <xdr:col>81</xdr:col>
      <xdr:colOff>44450</xdr:colOff>
      <xdr:row>61</xdr:row>
      <xdr:rowOff>21171</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454767"/>
          <a:ext cx="838200" cy="24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82884</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541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110807</xdr:rowOff>
    </xdr:from>
    <xdr:to>
      <xdr:col>81</xdr:col>
      <xdr:colOff>95250</xdr:colOff>
      <xdr:row>62</xdr:row>
      <xdr:rowOff>40957</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152565</xdr:rowOff>
    </xdr:from>
    <xdr:to>
      <xdr:col>77</xdr:col>
      <xdr:colOff>44450</xdr:colOff>
      <xdr:row>60</xdr:row>
      <xdr:rowOff>167767</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439565"/>
          <a:ext cx="889000" cy="1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101397</xdr:rowOff>
    </xdr:from>
    <xdr:to>
      <xdr:col>77</xdr:col>
      <xdr:colOff>95250</xdr:colOff>
      <xdr:row>62</xdr:row>
      <xdr:rowOff>31547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55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16324</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6462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137363</xdr:rowOff>
    </xdr:from>
    <xdr:to>
      <xdr:col>72</xdr:col>
      <xdr:colOff>203200</xdr:colOff>
      <xdr:row>60</xdr:row>
      <xdr:rowOff>152565</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424363"/>
          <a:ext cx="889000" cy="1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88849</xdr:rowOff>
    </xdr:from>
    <xdr:to>
      <xdr:col>73</xdr:col>
      <xdr:colOff>44450</xdr:colOff>
      <xdr:row>62</xdr:row>
      <xdr:rowOff>18999</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54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3776</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633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124333</xdr:rowOff>
    </xdr:from>
    <xdr:to>
      <xdr:col>68</xdr:col>
      <xdr:colOff>152400</xdr:colOff>
      <xdr:row>60</xdr:row>
      <xdr:rowOff>137363</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411333"/>
          <a:ext cx="8890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88367</xdr:rowOff>
    </xdr:from>
    <xdr:to>
      <xdr:col>68</xdr:col>
      <xdr:colOff>203200</xdr:colOff>
      <xdr:row>62</xdr:row>
      <xdr:rowOff>18517</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54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3294</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633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86678</xdr:rowOff>
    </xdr:from>
    <xdr:to>
      <xdr:col>64</xdr:col>
      <xdr:colOff>152400</xdr:colOff>
      <xdr:row>62</xdr:row>
      <xdr:rowOff>16828</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1605</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63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141821</xdr:rowOff>
    </xdr:from>
    <xdr:to>
      <xdr:col>81</xdr:col>
      <xdr:colOff>95250</xdr:colOff>
      <xdr:row>61</xdr:row>
      <xdr:rowOff>71971</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428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158348</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273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116967</xdr:rowOff>
    </xdr:from>
    <xdr:to>
      <xdr:col>77</xdr:col>
      <xdr:colOff>95250</xdr:colOff>
      <xdr:row>61</xdr:row>
      <xdr:rowOff>47117</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403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57294</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1728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101765</xdr:rowOff>
    </xdr:from>
    <xdr:to>
      <xdr:col>73</xdr:col>
      <xdr:colOff>44450</xdr:colOff>
      <xdr:row>61</xdr:row>
      <xdr:rowOff>31915</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38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42092</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157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86563</xdr:rowOff>
    </xdr:from>
    <xdr:to>
      <xdr:col>68</xdr:col>
      <xdr:colOff>203200</xdr:colOff>
      <xdr:row>61</xdr:row>
      <xdr:rowOff>16713</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37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26890</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142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73533</xdr:rowOff>
    </xdr:from>
    <xdr:to>
      <xdr:col>64</xdr:col>
      <xdr:colOff>152400</xdr:colOff>
      <xdr:row>61</xdr:row>
      <xdr:rowOff>3683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360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13860</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129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前年度比</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％減の</a:t>
          </a:r>
          <a:r>
            <a:rPr kumimoji="1" lang="en-US" altLang="ja-JP" sz="1300">
              <a:latin typeface="ＭＳ Ｐゴシック" panose="020B0600070205080204" pitchFamily="50" charset="-128"/>
              <a:ea typeface="ＭＳ Ｐゴシック" panose="020B0600070205080204" pitchFamily="50" charset="-128"/>
            </a:rPr>
            <a:t>5.6</a:t>
          </a:r>
          <a:r>
            <a:rPr kumimoji="1" lang="ja-JP" altLang="en-US" sz="1300">
              <a:latin typeface="ＭＳ Ｐゴシック" panose="020B0600070205080204" pitchFamily="50" charset="-128"/>
              <a:ea typeface="ＭＳ Ｐゴシック" panose="020B0600070205080204" pitchFamily="50" charset="-128"/>
            </a:rPr>
            <a:t>％となり、公債費の減はもとより、大掛かりな新規借入の抑制に努めているため、数値が大きく減少している。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今後も継続して新規借入の抑制が図られるよう、健全な財政運営を目指す。</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82127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204797"/>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54204</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76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82127</xdr:rowOff>
    </xdr:from>
    <xdr:to>
      <xdr:col>81</xdr:col>
      <xdr:colOff>133350</xdr:colOff>
      <xdr:row>45</xdr:row>
      <xdr:rowOff>82127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79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3810</xdr:rowOff>
    </xdr:from>
    <xdr:to>
      <xdr:col>81</xdr:col>
      <xdr:colOff>44450</xdr:colOff>
      <xdr:row>41</xdr:row>
      <xdr:rowOff>108373</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6179800" y="7033260"/>
          <a:ext cx="8382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69867</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7099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108373</xdr:rowOff>
    </xdr:from>
    <xdr:to>
      <xdr:col>77</xdr:col>
      <xdr:colOff>44450</xdr:colOff>
      <xdr:row>42</xdr:row>
      <xdr:rowOff>1270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5290800" y="7137823"/>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89746</xdr:rowOff>
    </xdr:from>
    <xdr:to>
      <xdr:col>77</xdr:col>
      <xdr:colOff>95250</xdr:colOff>
      <xdr:row>42</xdr:row>
      <xdr:rowOff>19896</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4673</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7205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1270</xdr:rowOff>
    </xdr:from>
    <xdr:to>
      <xdr:col>72</xdr:col>
      <xdr:colOff>203200</xdr:colOff>
      <xdr:row>42</xdr:row>
      <xdr:rowOff>89746</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4401800" y="7202170"/>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13987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89746</xdr:rowOff>
    </xdr:from>
    <xdr:to>
      <xdr:col>68</xdr:col>
      <xdr:colOff>152400</xdr:colOff>
      <xdr:row>42</xdr:row>
      <xdr:rowOff>170180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3512800" y="729064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13987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38117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140987</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682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57573</xdr:rowOff>
    </xdr:from>
    <xdr:to>
      <xdr:col>77</xdr:col>
      <xdr:colOff>95250</xdr:colOff>
      <xdr:row>41</xdr:row>
      <xdr:rowOff>159173</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708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169350</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6855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121920</xdr:rowOff>
    </xdr:from>
    <xdr:to>
      <xdr:col>73</xdr:col>
      <xdr:colOff>44450</xdr:colOff>
      <xdr:row>42</xdr:row>
      <xdr:rowOff>52070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36847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38946</xdr:rowOff>
    </xdr:from>
    <xdr:to>
      <xdr:col>68</xdr:col>
      <xdr:colOff>203200</xdr:colOff>
      <xdr:row>42</xdr:row>
      <xdr:rowOff>140546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723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125323</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732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119380</xdr:rowOff>
    </xdr:from>
    <xdr:to>
      <xdr:col>64</xdr:col>
      <xdr:colOff>152400</xdr:colOff>
      <xdr:row>43</xdr:row>
      <xdr:rowOff>49530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34307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前年度同様算定されていない。</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引き続き、事業の適正化を図り、財政の健全化に努める。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97508</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370667"/>
          <a:ext cx="0" cy="14987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69585</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8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97508</xdr:rowOff>
    </xdr:from>
    <xdr:to>
      <xdr:col>81</xdr:col>
      <xdr:colOff>133350</xdr:colOff>
      <xdr:row>22</xdr:row>
      <xdr:rowOff>97508</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869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福島県双葉町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5,789
5,760
51.42
25,726,767
24,326,734
1,209,546
2,485,806
1,634,801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前年度比</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12.5</a:t>
          </a:r>
          <a:r>
            <a:rPr kumimoji="1" lang="ja-JP" altLang="en-US" sz="1300">
              <a:latin typeface="ＭＳ Ｐゴシック" panose="020B0600070205080204" pitchFamily="50" charset="-128"/>
              <a:ea typeface="ＭＳ Ｐゴシック" panose="020B0600070205080204" pitchFamily="50" charset="-128"/>
            </a:rPr>
            <a:t>％となり、会計年度任用職員の増が要因であるが、類似団体平均を大きく下回っている。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特定財源（基金）の充当によるものであり、同様の傾向の継続が見込まれる。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引き続き、適正な人員配置、業務の平準化等により人件費の抑制を図る。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41</xdr:row>
      <xdr:rowOff>10414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4200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120142</xdr:rowOff>
    </xdr:from>
    <xdr:to>
      <xdr:col>24</xdr:col>
      <xdr:colOff>25400</xdr:colOff>
      <xdr:row>34</xdr:row>
      <xdr:rowOff>12700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5777992"/>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9415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53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74422</xdr:rowOff>
    </xdr:from>
    <xdr:to>
      <xdr:col>19</xdr:col>
      <xdr:colOff>187325</xdr:colOff>
      <xdr:row>33</xdr:row>
      <xdr:rowOff>120142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573227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87139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46990</xdr:rowOff>
    </xdr:from>
    <xdr:to>
      <xdr:col>15</xdr:col>
      <xdr:colOff>98425</xdr:colOff>
      <xdr:row>33</xdr:row>
      <xdr:rowOff>74422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570484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153924</xdr:rowOff>
    </xdr:from>
    <xdr:to>
      <xdr:col>15</xdr:col>
      <xdr:colOff>149225</xdr:colOff>
      <xdr:row>37</xdr:row>
      <xdr:rowOff>84074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68851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32</xdr:row>
      <xdr:rowOff>145288</xdr:rowOff>
    </xdr:from>
    <xdr:to>
      <xdr:col>11</xdr:col>
      <xdr:colOff>9525</xdr:colOff>
      <xdr:row>33</xdr:row>
      <xdr:rowOff>46990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563168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41419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108204</xdr:rowOff>
    </xdr:from>
    <xdr:to>
      <xdr:col>6</xdr:col>
      <xdr:colOff>171450</xdr:colOff>
      <xdr:row>37</xdr:row>
      <xdr:rowOff>38354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23131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133350</xdr:rowOff>
    </xdr:from>
    <xdr:to>
      <xdr:col>24</xdr:col>
      <xdr:colOff>76200</xdr:colOff>
      <xdr:row>34</xdr:row>
      <xdr:rowOff>63500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41927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69342</xdr:rowOff>
    </xdr:from>
    <xdr:to>
      <xdr:col>20</xdr:col>
      <xdr:colOff>38100</xdr:colOff>
      <xdr:row>33</xdr:row>
      <xdr:rowOff>170942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5727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9669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496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23622</xdr:rowOff>
    </xdr:from>
    <xdr:to>
      <xdr:col>15</xdr:col>
      <xdr:colOff>149225</xdr:colOff>
      <xdr:row>33</xdr:row>
      <xdr:rowOff>125222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568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135399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45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32</xdr:row>
      <xdr:rowOff>167640</xdr:rowOff>
    </xdr:from>
    <xdr:to>
      <xdr:col>11</xdr:col>
      <xdr:colOff>60325</xdr:colOff>
      <xdr:row>33</xdr:row>
      <xdr:rowOff>97790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565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107967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42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94488</xdr:rowOff>
    </xdr:from>
    <xdr:to>
      <xdr:col>6</xdr:col>
      <xdr:colOff>171450</xdr:colOff>
      <xdr:row>33</xdr:row>
      <xdr:rowOff>24638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5580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34815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34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前年度比</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ポイント減と</a:t>
          </a:r>
          <a:r>
            <a:rPr kumimoji="1" lang="en-US" altLang="ja-JP" sz="1300">
              <a:latin typeface="ＭＳ Ｐゴシック" panose="020B0600070205080204" pitchFamily="50" charset="-128"/>
              <a:ea typeface="ＭＳ Ｐゴシック" panose="020B0600070205080204" pitchFamily="50" charset="-128"/>
            </a:rPr>
            <a:t>16.0</a:t>
          </a:r>
          <a:r>
            <a:rPr kumimoji="1" lang="ja-JP" altLang="en-US" sz="1300">
              <a:latin typeface="ＭＳ Ｐゴシック" panose="020B0600070205080204" pitchFamily="50" charset="-128"/>
              <a:ea typeface="ＭＳ Ｐゴシック" panose="020B0600070205080204" pitchFamily="50" charset="-128"/>
            </a:rPr>
            <a:t>％となったものの、類似団体を上回っている。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後年度も介護予防事業に加え、産業交流センター等公共施設に係る維持運営経費の増等が見込まれるため、他の経常経費も含め削減に努める。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8128</xdr:rowOff>
    </xdr:from>
    <xdr:to>
      <xdr:col>82</xdr:col>
      <xdr:colOff>107950</xdr:colOff>
      <xdr:row>20</xdr:row>
      <xdr:rowOff>40132</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408428"/>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12209</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4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40132</xdr:rowOff>
    </xdr:from>
    <xdr:to>
      <xdr:col>82</xdr:col>
      <xdr:colOff>196850</xdr:colOff>
      <xdr:row>20</xdr:row>
      <xdr:rowOff>40132</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69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94505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15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8128</xdr:rowOff>
    </xdr:from>
    <xdr:to>
      <xdr:col>82</xdr:col>
      <xdr:colOff>196850</xdr:colOff>
      <xdr:row>14</xdr:row>
      <xdr:rowOff>8128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40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115570</xdr:rowOff>
    </xdr:from>
    <xdr:to>
      <xdr:col>82</xdr:col>
      <xdr:colOff>107950</xdr:colOff>
      <xdr:row>17</xdr:row>
      <xdr:rowOff>152146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303022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161307</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733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74422</xdr:rowOff>
    </xdr:from>
    <xdr:to>
      <xdr:col>78</xdr:col>
      <xdr:colOff>69850</xdr:colOff>
      <xdr:row>17</xdr:row>
      <xdr:rowOff>152146</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298907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55626</xdr:rowOff>
    </xdr:from>
    <xdr:to>
      <xdr:col>78</xdr:col>
      <xdr:colOff>120650</xdr:colOff>
      <xdr:row>17</xdr:row>
      <xdr:rowOff>157226</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167403</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739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74422</xdr:rowOff>
    </xdr:from>
    <xdr:to>
      <xdr:col>73</xdr:col>
      <xdr:colOff>180975</xdr:colOff>
      <xdr:row>17</xdr:row>
      <xdr:rowOff>74422</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2989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46482</xdr:rowOff>
    </xdr:from>
    <xdr:to>
      <xdr:col>74</xdr:col>
      <xdr:colOff>31750</xdr:colOff>
      <xdr:row>17</xdr:row>
      <xdr:rowOff>148082</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132859</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74422</xdr:rowOff>
    </xdr:from>
    <xdr:to>
      <xdr:col>69</xdr:col>
      <xdr:colOff>92075</xdr:colOff>
      <xdr:row>17</xdr:row>
      <xdr:rowOff>120142</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004800" y="298907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130827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98823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64770</xdr:rowOff>
    </xdr:from>
    <xdr:to>
      <xdr:col>82</xdr:col>
      <xdr:colOff>158750</xdr:colOff>
      <xdr:row>17</xdr:row>
      <xdr:rowOff>166370</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36847</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101346</xdr:rowOff>
    </xdr:from>
    <xdr:to>
      <xdr:col>78</xdr:col>
      <xdr:colOff>120650</xdr:colOff>
      <xdr:row>18</xdr:row>
      <xdr:rowOff>31496</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301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16273</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3102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23622</xdr:rowOff>
    </xdr:from>
    <xdr:to>
      <xdr:col>74</xdr:col>
      <xdr:colOff>31750</xdr:colOff>
      <xdr:row>17</xdr:row>
      <xdr:rowOff>125222</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93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135399</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70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23622</xdr:rowOff>
    </xdr:from>
    <xdr:to>
      <xdr:col>69</xdr:col>
      <xdr:colOff>142875</xdr:colOff>
      <xdr:row>17</xdr:row>
      <xdr:rowOff>125222</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93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109999</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02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69342</xdr:rowOff>
    </xdr:from>
    <xdr:to>
      <xdr:col>65</xdr:col>
      <xdr:colOff>53975</xdr:colOff>
      <xdr:row>17</xdr:row>
      <xdr:rowOff>170942</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98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155719</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307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決算総額が減少し、前年度</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％と減少したものの、類似団体平均を上回っている。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長期避難による健康</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状態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の悪化により、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社会福祉費、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老人福祉費における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扶助費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高額であるた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め、高齢者の健康</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増進</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等に取り組むなど、</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中長期的に経費が削減できるよう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61</xdr:row>
      <xdr:rowOff>146050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flipV="1">
          <a:off x="4826000" y="91948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78" name="扶助費最小値テキスト">
          <a:extLst>
            <a:ext uri="{FF2B5EF4-FFF2-40B4-BE49-F238E27FC236}">
              <a16:creationId xmlns:a16="http://schemas.microsoft.com/office/drawing/2014/main" id="{00000000-0008-0000-0400-0000B2000000}"/>
            </a:ext>
          </a:extLst>
        </xdr:cNvPr>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0" name="扶助費最大値テキスト">
          <a:extLst>
            <a:ext uri="{FF2B5EF4-FFF2-40B4-BE49-F238E27FC236}">
              <a16:creationId xmlns:a16="http://schemas.microsoft.com/office/drawing/2014/main" id="{00000000-0008-0000-0400-0000B4000000}"/>
            </a:ext>
          </a:extLst>
        </xdr:cNvPr>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165100</xdr:rowOff>
    </xdr:from>
    <xdr:to>
      <xdr:col>24</xdr:col>
      <xdr:colOff>25400</xdr:colOff>
      <xdr:row>57</xdr:row>
      <xdr:rowOff>88900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3987800" y="976630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168927</xdr:rowOff>
    </xdr:from>
    <xdr:ext cx="762000" cy="259045"/>
    <xdr:sp macro="" textlink="">
      <xdr:nvSpPr>
        <xdr:cNvPr id="183" name="扶助費平均値テキスト">
          <a:extLst>
            <a:ext uri="{FF2B5EF4-FFF2-40B4-BE49-F238E27FC236}">
              <a16:creationId xmlns:a16="http://schemas.microsoft.com/office/drawing/2014/main" id="{00000000-0008-0000-0400-0000B7000000}"/>
            </a:ext>
          </a:extLst>
        </xdr:cNvPr>
        <xdr:cNvSpPr txBox="1"/>
      </xdr:nvSpPr>
      <xdr:spPr>
        <a:xfrm>
          <a:off x="4914900" y="9427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4" name="フローチャート: 判断 183">
          <a:extLst>
            <a:ext uri="{FF2B5EF4-FFF2-40B4-BE49-F238E27FC236}">
              <a16:creationId xmlns:a16="http://schemas.microsoft.com/office/drawing/2014/main" id="{00000000-0008-0000-0400-0000B8000000}"/>
            </a:ext>
          </a:extLst>
        </xdr:cNvPr>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88900</xdr:rowOff>
    </xdr:from>
    <xdr:to>
      <xdr:col>19</xdr:col>
      <xdr:colOff>187325</xdr:colOff>
      <xdr:row>57</xdr:row>
      <xdr:rowOff>88900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098800" y="9861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111777</xdr:rowOff>
    </xdr:from>
    <xdr:ext cx="7366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3606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88900</xdr:rowOff>
    </xdr:from>
    <xdr:to>
      <xdr:col>15</xdr:col>
      <xdr:colOff>98425</xdr:colOff>
      <xdr:row>57</xdr:row>
      <xdr:rowOff>88900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2209800" y="9861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152400</xdr:rowOff>
    </xdr:from>
    <xdr:to>
      <xdr:col>15</xdr:col>
      <xdr:colOff>149225</xdr:colOff>
      <xdr:row>56</xdr:row>
      <xdr:rowOff>82550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048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92727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2717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88900</xdr:rowOff>
    </xdr:from>
    <xdr:to>
      <xdr:col>11</xdr:col>
      <xdr:colOff>9525</xdr:colOff>
      <xdr:row>57</xdr:row>
      <xdr:rowOff>88900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1320800" y="9861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152400</xdr:rowOff>
    </xdr:from>
    <xdr:to>
      <xdr:col>11</xdr:col>
      <xdr:colOff>60325</xdr:colOff>
      <xdr:row>56</xdr:row>
      <xdr:rowOff>82550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2159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92727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1828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4775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86377</xdr:rowOff>
    </xdr:from>
    <xdr:ext cx="762000" cy="259045"/>
    <xdr:sp macro="" textlink="">
      <xdr:nvSpPr>
        <xdr:cNvPr id="202" name="扶助費該当値テキスト">
          <a:extLst>
            <a:ext uri="{FF2B5EF4-FFF2-40B4-BE49-F238E27FC236}">
              <a16:creationId xmlns:a16="http://schemas.microsoft.com/office/drawing/2014/main" id="{00000000-0008-0000-0400-0000CA000000}"/>
            </a:ext>
          </a:extLst>
        </xdr:cNvPr>
        <xdr:cNvSpPr txBox="1"/>
      </xdr:nvSpPr>
      <xdr:spPr>
        <a:xfrm>
          <a:off x="49149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38100</xdr:rowOff>
    </xdr:from>
    <xdr:to>
      <xdr:col>20</xdr:col>
      <xdr:colOff>38100</xdr:colOff>
      <xdr:row>57</xdr:row>
      <xdr:rowOff>139700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39370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124477</xdr:rowOff>
    </xdr:from>
    <xdr:ext cx="7366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606800" y="9897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38100</xdr:rowOff>
    </xdr:from>
    <xdr:to>
      <xdr:col>15</xdr:col>
      <xdr:colOff>149225</xdr:colOff>
      <xdr:row>57</xdr:row>
      <xdr:rowOff>139700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0480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124477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717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38100</xdr:rowOff>
    </xdr:from>
    <xdr:to>
      <xdr:col>11</xdr:col>
      <xdr:colOff>60325</xdr:colOff>
      <xdr:row>57</xdr:row>
      <xdr:rowOff>139700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21590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124477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828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38100</xdr:rowOff>
    </xdr:from>
    <xdr:to>
      <xdr:col>6</xdr:col>
      <xdr:colOff>171450</xdr:colOff>
      <xdr:row>57</xdr:row>
      <xdr:rowOff>139700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12700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124477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939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前年度比</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20.9</a:t>
          </a:r>
          <a:r>
            <a:rPr kumimoji="1" lang="ja-JP" altLang="en-US" sz="1300">
              <a:latin typeface="ＭＳ Ｐゴシック" panose="020B0600070205080204" pitchFamily="50" charset="-128"/>
              <a:ea typeface="ＭＳ Ｐゴシック" panose="020B0600070205080204" pitchFamily="50" charset="-128"/>
            </a:rPr>
            <a:t>％となったものの、類似団体平均を大きく上回っている。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特定復興再生拠点区域内の下水道施設復旧・整備事業の増に伴う公共下水道事業特別会計への繰出金の増によるものであり、全町避難に伴う下水道使用料等収入がないため、今後数年は同様の傾向が継続することが見込まれる。</a:t>
          </a: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100330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08812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72407</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35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100330</xdr:rowOff>
    </xdr:from>
    <xdr:to>
      <xdr:col>82</xdr:col>
      <xdr:colOff>196850</xdr:colOff>
      <xdr:row>60</xdr:row>
      <xdr:rowOff>100330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387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104140</xdr:rowOff>
    </xdr:from>
    <xdr:to>
      <xdr:col>82</xdr:col>
      <xdr:colOff>107950</xdr:colOff>
      <xdr:row>57</xdr:row>
      <xdr:rowOff>123190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5671800" y="987679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47007</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305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30480</xdr:rowOff>
    </xdr:from>
    <xdr:to>
      <xdr:col>82</xdr:col>
      <xdr:colOff>158750</xdr:colOff>
      <xdr:row>55</xdr:row>
      <xdr:rowOff>132080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46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123190</xdr:rowOff>
    </xdr:from>
    <xdr:to>
      <xdr:col>78</xdr:col>
      <xdr:colOff>69850</xdr:colOff>
      <xdr:row>58</xdr:row>
      <xdr:rowOff>66040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4782800" y="98958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26670</xdr:rowOff>
    </xdr:from>
    <xdr:to>
      <xdr:col>78</xdr:col>
      <xdr:colOff>120650</xdr:colOff>
      <xdr:row>55</xdr:row>
      <xdr:rowOff>128270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138447</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22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66040</xdr:rowOff>
    </xdr:from>
    <xdr:to>
      <xdr:col>73</xdr:col>
      <xdr:colOff>180975</xdr:colOff>
      <xdr:row>58</xdr:row>
      <xdr:rowOff>69850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3893800" y="100101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41910</xdr:rowOff>
    </xdr:from>
    <xdr:to>
      <xdr:col>74</xdr:col>
      <xdr:colOff>31750</xdr:colOff>
      <xdr:row>55</xdr:row>
      <xdr:rowOff>143510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153687</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58420</xdr:rowOff>
    </xdr:from>
    <xdr:to>
      <xdr:col>69</xdr:col>
      <xdr:colOff>92075</xdr:colOff>
      <xdr:row>58</xdr:row>
      <xdr:rowOff>69850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004800" y="100025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34290</xdr:rowOff>
    </xdr:from>
    <xdr:to>
      <xdr:col>69</xdr:col>
      <xdr:colOff>142875</xdr:colOff>
      <xdr:row>55</xdr:row>
      <xdr:rowOff>135890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146067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19050</xdr:rowOff>
    </xdr:from>
    <xdr:to>
      <xdr:col>65</xdr:col>
      <xdr:colOff>53975</xdr:colOff>
      <xdr:row>55</xdr:row>
      <xdr:rowOff>120650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130827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53340</xdr:rowOff>
    </xdr:from>
    <xdr:to>
      <xdr:col>82</xdr:col>
      <xdr:colOff>158750</xdr:colOff>
      <xdr:row>57</xdr:row>
      <xdr:rowOff>154940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82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25417</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798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72390</xdr:rowOff>
    </xdr:from>
    <xdr:to>
      <xdr:col>78</xdr:col>
      <xdr:colOff>120650</xdr:colOff>
      <xdr:row>58</xdr:row>
      <xdr:rowOff>2540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158767</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931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15240</xdr:rowOff>
    </xdr:from>
    <xdr:to>
      <xdr:col>74</xdr:col>
      <xdr:colOff>31750</xdr:colOff>
      <xdr:row>58</xdr:row>
      <xdr:rowOff>116840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101617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1004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19050</xdr:rowOff>
    </xdr:from>
    <xdr:to>
      <xdr:col>69</xdr:col>
      <xdr:colOff>142875</xdr:colOff>
      <xdr:row>58</xdr:row>
      <xdr:rowOff>120650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105427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7620</xdr:rowOff>
    </xdr:from>
    <xdr:to>
      <xdr:col>65</xdr:col>
      <xdr:colOff>53975</xdr:colOff>
      <xdr:row>58</xdr:row>
      <xdr:rowOff>109220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93997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前年度比</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11.6</a:t>
          </a:r>
          <a:r>
            <a:rPr kumimoji="1" lang="ja-JP" altLang="en-US" sz="1300">
              <a:latin typeface="ＭＳ Ｐゴシック" panose="020B0600070205080204" pitchFamily="50" charset="-128"/>
              <a:ea typeface="ＭＳ Ｐゴシック" panose="020B0600070205080204" pitchFamily="50" charset="-128"/>
            </a:rPr>
            <a:t>％となり、類似団体平均を下回った。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家屋り災判定による町県民税減免に伴う還付金の減が主な要因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であり、他の補助費等を含め、今後も抑制に努める。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41</xdr:row>
      <xdr:rowOff>42418</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64860"/>
          <a:ext cx="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85852</xdr:rowOff>
    </xdr:from>
    <xdr:to>
      <xdr:col>82</xdr:col>
      <xdr:colOff>107950</xdr:colOff>
      <xdr:row>37</xdr:row>
      <xdr:rowOff>88138</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5671800" y="6258052"/>
          <a:ext cx="8382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88138</xdr:rowOff>
    </xdr:from>
    <xdr:to>
      <xdr:col>78</xdr:col>
      <xdr:colOff>69850</xdr:colOff>
      <xdr:row>38</xdr:row>
      <xdr:rowOff>90424</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4782800" y="6431788"/>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89916</xdr:rowOff>
    </xdr:from>
    <xdr:to>
      <xdr:col>78</xdr:col>
      <xdr:colOff>120650</xdr:colOff>
      <xdr:row>37</xdr:row>
      <xdr:rowOff>20066</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30243</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168148</xdr:rowOff>
    </xdr:from>
    <xdr:to>
      <xdr:col>73</xdr:col>
      <xdr:colOff>180975</xdr:colOff>
      <xdr:row>38</xdr:row>
      <xdr:rowOff>90424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3893800" y="6340348"/>
          <a:ext cx="8890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25671</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168148</xdr:rowOff>
    </xdr:from>
    <xdr:to>
      <xdr:col>69</xdr:col>
      <xdr:colOff>92075</xdr:colOff>
      <xdr:row>37</xdr:row>
      <xdr:rowOff>19558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004800" y="634034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71628</xdr:rowOff>
    </xdr:from>
    <xdr:to>
      <xdr:col>69</xdr:col>
      <xdr:colOff>142875</xdr:colOff>
      <xdr:row>37</xdr:row>
      <xdr:rowOff>1778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11955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169689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35052</xdr:rowOff>
    </xdr:from>
    <xdr:to>
      <xdr:col>82</xdr:col>
      <xdr:colOff>158750</xdr:colOff>
      <xdr:row>36</xdr:row>
      <xdr:rowOff>136652</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51579</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605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37338</xdr:rowOff>
    </xdr:from>
    <xdr:to>
      <xdr:col>78</xdr:col>
      <xdr:colOff>120650</xdr:colOff>
      <xdr:row>37</xdr:row>
      <xdr:rowOff>138938</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123715</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6467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39624</xdr:rowOff>
    </xdr:from>
    <xdr:to>
      <xdr:col>74</xdr:col>
      <xdr:colOff>31750</xdr:colOff>
      <xdr:row>38</xdr:row>
      <xdr:rowOff>141224</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126001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64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117348</xdr:rowOff>
    </xdr:from>
    <xdr:to>
      <xdr:col>69</xdr:col>
      <xdr:colOff>142875</xdr:colOff>
      <xdr:row>37</xdr:row>
      <xdr:rowOff>47498</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32275</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140208</xdr:rowOff>
    </xdr:from>
    <xdr:to>
      <xdr:col>65</xdr:col>
      <xdr:colOff>53975</xdr:colOff>
      <xdr:row>37</xdr:row>
      <xdr:rowOff>70358</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55135</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前年度比</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10.7</a:t>
          </a:r>
          <a:r>
            <a:rPr kumimoji="1" lang="ja-JP" altLang="en-US" sz="1300">
              <a:latin typeface="ＭＳ Ｐゴシック" panose="020B0600070205080204" pitchFamily="50" charset="-128"/>
              <a:ea typeface="ＭＳ Ｐゴシック" panose="020B0600070205080204" pitchFamily="50" charset="-128"/>
            </a:rPr>
            <a:t>％となり、類似団体平均を大きく下回っている。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大がかりな新規借入を行っていないことによるものだが、今後の復旧・復興事業の増、各種施設の維持管理経費の増等が見込まれるため、状況に応じた新規借入を考慮しつつ、過度な負担とならないよう健全な財政運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66039</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509500"/>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38116</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66039</xdr:rowOff>
    </xdr:from>
    <xdr:to>
      <xdr:col>24</xdr:col>
      <xdr:colOff>114300</xdr:colOff>
      <xdr:row>80</xdr:row>
      <xdr:rowOff>66039</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58420</xdr:rowOff>
    </xdr:from>
    <xdr:to>
      <xdr:col>24</xdr:col>
      <xdr:colOff>25400</xdr:colOff>
      <xdr:row>75</xdr:row>
      <xdr:rowOff>96520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3987800" y="1291717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82566</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3112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96520</xdr:rowOff>
    </xdr:from>
    <xdr:to>
      <xdr:col>19</xdr:col>
      <xdr:colOff>187325</xdr:colOff>
      <xdr:row>75</xdr:row>
      <xdr:rowOff>146050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098800" y="1295527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118111</xdr:rowOff>
    </xdr:from>
    <xdr:to>
      <xdr:col>20</xdr:col>
      <xdr:colOff>38100</xdr:colOff>
      <xdr:row>77</xdr:row>
      <xdr:rowOff>48261</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33038</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3234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146050</xdr:rowOff>
    </xdr:from>
    <xdr:to>
      <xdr:col>15</xdr:col>
      <xdr:colOff>98425</xdr:colOff>
      <xdr:row>75</xdr:row>
      <xdr:rowOff>146050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2209800" y="1300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25416</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138430</xdr:rowOff>
    </xdr:from>
    <xdr:to>
      <xdr:col>11</xdr:col>
      <xdr:colOff>9525</xdr:colOff>
      <xdr:row>75</xdr:row>
      <xdr:rowOff>146050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1320800" y="129971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114300</xdr:rowOff>
    </xdr:from>
    <xdr:to>
      <xdr:col>11</xdr:col>
      <xdr:colOff>60325</xdr:colOff>
      <xdr:row>77</xdr:row>
      <xdr:rowOff>44450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29227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106680</xdr:rowOff>
    </xdr:from>
    <xdr:to>
      <xdr:col>6</xdr:col>
      <xdr:colOff>171450</xdr:colOff>
      <xdr:row>77</xdr:row>
      <xdr:rowOff>36830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21607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7620</xdr:rowOff>
    </xdr:from>
    <xdr:to>
      <xdr:col>24</xdr:col>
      <xdr:colOff>76200</xdr:colOff>
      <xdr:row>75</xdr:row>
      <xdr:rowOff>109220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286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24147</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2711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45720</xdr:rowOff>
    </xdr:from>
    <xdr:to>
      <xdr:col>20</xdr:col>
      <xdr:colOff>38100</xdr:colOff>
      <xdr:row>75</xdr:row>
      <xdr:rowOff>147320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290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157497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2673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95250</xdr:rowOff>
    </xdr:from>
    <xdr:to>
      <xdr:col>15</xdr:col>
      <xdr:colOff>149225</xdr:colOff>
      <xdr:row>76</xdr:row>
      <xdr:rowOff>25400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35577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95250</xdr:rowOff>
    </xdr:from>
    <xdr:to>
      <xdr:col>11</xdr:col>
      <xdr:colOff>60325</xdr:colOff>
      <xdr:row>76</xdr:row>
      <xdr:rowOff>25400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35577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87630</xdr:rowOff>
    </xdr:from>
    <xdr:to>
      <xdr:col>6</xdr:col>
      <xdr:colOff>171450</xdr:colOff>
      <xdr:row>76</xdr:row>
      <xdr:rowOff>17780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27957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前年度比</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64.6</a:t>
          </a:r>
          <a:r>
            <a:rPr kumimoji="1" lang="ja-JP" altLang="en-US" sz="1300">
              <a:latin typeface="ＭＳ Ｐゴシック" panose="020B0600070205080204" pitchFamily="50" charset="-128"/>
              <a:ea typeface="ＭＳ Ｐゴシック" panose="020B0600070205080204" pitchFamily="50" charset="-128"/>
            </a:rPr>
            <a:t>％となり、類似団体平均を下回った。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家屋り災判定による町県民税減免に伴う還付金の減が主な要因であ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38826</xdr:rowOff>
    </xdr:from>
    <xdr:to>
      <xdr:col>82</xdr:col>
      <xdr:colOff>107950</xdr:colOff>
      <xdr:row>81</xdr:row>
      <xdr:rowOff>92711</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383226"/>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64788</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92711</xdr:rowOff>
    </xdr:from>
    <xdr:to>
      <xdr:col>82</xdr:col>
      <xdr:colOff>196850</xdr:colOff>
      <xdr:row>81</xdr:row>
      <xdr:rowOff>92711</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125203</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12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38826</xdr:rowOff>
    </xdr:from>
    <xdr:to>
      <xdr:col>82</xdr:col>
      <xdr:colOff>196850</xdr:colOff>
      <xdr:row>72</xdr:row>
      <xdr:rowOff>38826</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38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73116</xdr:rowOff>
    </xdr:from>
    <xdr:to>
      <xdr:col>82</xdr:col>
      <xdr:colOff>107950</xdr:colOff>
      <xdr:row>76</xdr:row>
      <xdr:rowOff>38826</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2931866"/>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49910</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908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77833</xdr:rowOff>
    </xdr:from>
    <xdr:to>
      <xdr:col>82</xdr:col>
      <xdr:colOff>158750</xdr:colOff>
      <xdr:row>76</xdr:row>
      <xdr:rowOff>7984</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38826</xdr:rowOff>
    </xdr:from>
    <xdr:to>
      <xdr:col>78</xdr:col>
      <xdr:colOff>69850</xdr:colOff>
      <xdr:row>77</xdr:row>
      <xdr:rowOff>1270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3069026"/>
          <a:ext cx="889000" cy="13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113756</xdr:rowOff>
    </xdr:from>
    <xdr:to>
      <xdr:col>78</xdr:col>
      <xdr:colOff>120650</xdr:colOff>
      <xdr:row>76</xdr:row>
      <xdr:rowOff>43906</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29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54083</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2741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138430</xdr:rowOff>
    </xdr:from>
    <xdr:to>
      <xdr:col>73</xdr:col>
      <xdr:colOff>180975</xdr:colOff>
      <xdr:row>77</xdr:row>
      <xdr:rowOff>1270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299718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100693</xdr:rowOff>
    </xdr:from>
    <xdr:to>
      <xdr:col>74</xdr:col>
      <xdr:colOff>31750</xdr:colOff>
      <xdr:row>76</xdr:row>
      <xdr:rowOff>30843</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295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41020</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272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125367</xdr:rowOff>
    </xdr:from>
    <xdr:to>
      <xdr:col>69</xdr:col>
      <xdr:colOff>92075</xdr:colOff>
      <xdr:row>75</xdr:row>
      <xdr:rowOff>138430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298411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45176</xdr:rowOff>
    </xdr:from>
    <xdr:to>
      <xdr:col>69</xdr:col>
      <xdr:colOff>142875</xdr:colOff>
      <xdr:row>75</xdr:row>
      <xdr:rowOff>146776</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156953</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267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154577</xdr:rowOff>
    </xdr:from>
    <xdr:to>
      <xdr:col>65</xdr:col>
      <xdr:colOff>53975</xdr:colOff>
      <xdr:row>75</xdr:row>
      <xdr:rowOff>84727</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28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94904</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2610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22316</xdr:rowOff>
    </xdr:from>
    <xdr:to>
      <xdr:col>82</xdr:col>
      <xdr:colOff>158750</xdr:colOff>
      <xdr:row>75</xdr:row>
      <xdr:rowOff>123916</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288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38843</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2726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159476</xdr:rowOff>
    </xdr:from>
    <xdr:to>
      <xdr:col>78</xdr:col>
      <xdr:colOff>120650</xdr:colOff>
      <xdr:row>76</xdr:row>
      <xdr:rowOff>89626</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01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74403</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104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121920</xdr:rowOff>
    </xdr:from>
    <xdr:to>
      <xdr:col>74</xdr:col>
      <xdr:colOff>31750</xdr:colOff>
      <xdr:row>77</xdr:row>
      <xdr:rowOff>52070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36847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87630</xdr:rowOff>
    </xdr:from>
    <xdr:to>
      <xdr:col>69</xdr:col>
      <xdr:colOff>142875</xdr:colOff>
      <xdr:row>76</xdr:row>
      <xdr:rowOff>17780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2557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03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74567</xdr:rowOff>
    </xdr:from>
    <xdr:to>
      <xdr:col>65</xdr:col>
      <xdr:colOff>53975</xdr:colOff>
      <xdr:row>76</xdr:row>
      <xdr:rowOff>4716</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29333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160945</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019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福島県双葉町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110205</xdr:rowOff>
    </xdr:from>
    <xdr:to>
      <xdr:col>29</xdr:col>
      <xdr:colOff>127000</xdr:colOff>
      <xdr:row>19</xdr:row>
      <xdr:rowOff>43096</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043780"/>
          <a:ext cx="0" cy="130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15173</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20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43096</xdr:rowOff>
    </xdr:from>
    <xdr:to>
      <xdr:col>30</xdr:col>
      <xdr:colOff>25400</xdr:colOff>
      <xdr:row>19</xdr:row>
      <xdr:rowOff>43096</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482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25132</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78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110205</xdr:rowOff>
    </xdr:from>
    <xdr:to>
      <xdr:col>30</xdr:col>
      <xdr:colOff>25400</xdr:colOff>
      <xdr:row>11</xdr:row>
      <xdr:rowOff>110205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043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85789</xdr:rowOff>
    </xdr:from>
    <xdr:to>
      <xdr:col>29</xdr:col>
      <xdr:colOff>127000</xdr:colOff>
      <xdr:row>18</xdr:row>
      <xdr:rowOff>108161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219514"/>
          <a:ext cx="647700" cy="223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67476</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858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50949</xdr:rowOff>
    </xdr:from>
    <xdr:to>
      <xdr:col>29</xdr:col>
      <xdr:colOff>177800</xdr:colOff>
      <xdr:row>17</xdr:row>
      <xdr:rowOff>152549</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108161</xdr:rowOff>
    </xdr:from>
    <xdr:to>
      <xdr:col>26</xdr:col>
      <xdr:colOff>50800</xdr:colOff>
      <xdr:row>18</xdr:row>
      <xdr:rowOff>124788</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241886"/>
          <a:ext cx="698500" cy="166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61724</xdr:rowOff>
    </xdr:from>
    <xdr:to>
      <xdr:col>26</xdr:col>
      <xdr:colOff>101600</xdr:colOff>
      <xdr:row>17</xdr:row>
      <xdr:rowOff>163324</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2051</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27928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124788</xdr:rowOff>
    </xdr:from>
    <xdr:to>
      <xdr:col>22</xdr:col>
      <xdr:colOff>114300</xdr:colOff>
      <xdr:row>18</xdr:row>
      <xdr:rowOff>126703</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258513"/>
          <a:ext cx="698500" cy="19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80102</xdr:rowOff>
    </xdr:from>
    <xdr:to>
      <xdr:col>22</xdr:col>
      <xdr:colOff>165100</xdr:colOff>
      <xdr:row>18</xdr:row>
      <xdr:rowOff>10252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20429</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281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126703</xdr:rowOff>
    </xdr:from>
    <xdr:to>
      <xdr:col>18</xdr:col>
      <xdr:colOff>177800</xdr:colOff>
      <xdr:row>18</xdr:row>
      <xdr:rowOff>137485</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260428"/>
          <a:ext cx="698500" cy="107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84658</xdr:rowOff>
    </xdr:from>
    <xdr:to>
      <xdr:col>19</xdr:col>
      <xdr:colOff>38100</xdr:colOff>
      <xdr:row>18</xdr:row>
      <xdr:rowOff>14808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24985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281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88819</xdr:rowOff>
    </xdr:from>
    <xdr:to>
      <xdr:col>15</xdr:col>
      <xdr:colOff>101600</xdr:colOff>
      <xdr:row>18</xdr:row>
      <xdr:rowOff>18969</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29146</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281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34989</xdr:rowOff>
    </xdr:from>
    <xdr:to>
      <xdr:col>29</xdr:col>
      <xdr:colOff>177800</xdr:colOff>
      <xdr:row>18</xdr:row>
      <xdr:rowOff>136589</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1687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7066</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314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57361</xdr:rowOff>
    </xdr:from>
    <xdr:to>
      <xdr:col>26</xdr:col>
      <xdr:colOff>101600</xdr:colOff>
      <xdr:row>18</xdr:row>
      <xdr:rowOff>158962</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191086"/>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143739</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32774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73988</xdr:rowOff>
    </xdr:from>
    <xdr:to>
      <xdr:col>22</xdr:col>
      <xdr:colOff>165100</xdr:colOff>
      <xdr:row>19</xdr:row>
      <xdr:rowOff>4139</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207713"/>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160365</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3294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75903</xdr:rowOff>
    </xdr:from>
    <xdr:to>
      <xdr:col>19</xdr:col>
      <xdr:colOff>38100</xdr:colOff>
      <xdr:row>19</xdr:row>
      <xdr:rowOff>6053</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2096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162280</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329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86685</xdr:rowOff>
    </xdr:from>
    <xdr:to>
      <xdr:col>15</xdr:col>
      <xdr:colOff>101600</xdr:colOff>
      <xdr:row>19</xdr:row>
      <xdr:rowOff>16835</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2204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1612</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330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167851</xdr:rowOff>
    </xdr:from>
    <xdr:to>
      <xdr:col>29</xdr:col>
      <xdr:colOff>127000</xdr:colOff>
      <xdr:row>37</xdr:row>
      <xdr:rowOff>302413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5920951"/>
          <a:ext cx="0" cy="15061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274490</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399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302413</xdr:rowOff>
    </xdr:from>
    <xdr:to>
      <xdr:col>30</xdr:col>
      <xdr:colOff>25400</xdr:colOff>
      <xdr:row>37</xdr:row>
      <xdr:rowOff>302413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4271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254228</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66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167851</xdr:rowOff>
    </xdr:from>
    <xdr:to>
      <xdr:col>30</xdr:col>
      <xdr:colOff>25400</xdr:colOff>
      <xdr:row>32</xdr:row>
      <xdr:rowOff>167851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59209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90394</xdr:rowOff>
    </xdr:from>
    <xdr:to>
      <xdr:col>29</xdr:col>
      <xdr:colOff>127000</xdr:colOff>
      <xdr:row>36</xdr:row>
      <xdr:rowOff>90760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003800" y="7043644"/>
          <a:ext cx="647700" cy="3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342114</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609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154137</xdr:rowOff>
    </xdr:from>
    <xdr:to>
      <xdr:col>29</xdr:col>
      <xdr:colOff>177800</xdr:colOff>
      <xdr:row>35</xdr:row>
      <xdr:rowOff>255737</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764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23452</xdr:rowOff>
    </xdr:from>
    <xdr:to>
      <xdr:col>26</xdr:col>
      <xdr:colOff>50800</xdr:colOff>
      <xdr:row>36</xdr:row>
      <xdr:rowOff>90394</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4305300" y="6976702"/>
          <a:ext cx="698500" cy="669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172920</xdr:rowOff>
    </xdr:from>
    <xdr:to>
      <xdr:col>26</xdr:col>
      <xdr:colOff>101600</xdr:colOff>
      <xdr:row>35</xdr:row>
      <xdr:rowOff>274520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284697</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552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333807</xdr:rowOff>
    </xdr:from>
    <xdr:to>
      <xdr:col>22</xdr:col>
      <xdr:colOff>114300</xdr:colOff>
      <xdr:row>36</xdr:row>
      <xdr:rowOff>23452</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6944157"/>
          <a:ext cx="698500" cy="325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187368</xdr:rowOff>
    </xdr:from>
    <xdr:to>
      <xdr:col>22</xdr:col>
      <xdr:colOff>165100</xdr:colOff>
      <xdr:row>35</xdr:row>
      <xdr:rowOff>288968</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299145</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566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333807</xdr:rowOff>
    </xdr:from>
    <xdr:to>
      <xdr:col>18</xdr:col>
      <xdr:colOff>177800</xdr:colOff>
      <xdr:row>36</xdr:row>
      <xdr:rowOff>25303</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2908300" y="6944157"/>
          <a:ext cx="698500" cy="343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183086</xdr:rowOff>
    </xdr:from>
    <xdr:to>
      <xdr:col>19</xdr:col>
      <xdr:colOff>38100</xdr:colOff>
      <xdr:row>35</xdr:row>
      <xdr:rowOff>284686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294863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56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188785</xdr:rowOff>
    </xdr:from>
    <xdr:to>
      <xdr:col>15</xdr:col>
      <xdr:colOff>101600</xdr:colOff>
      <xdr:row>35</xdr:row>
      <xdr:rowOff>290385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300562</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568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39960</xdr:rowOff>
    </xdr:from>
    <xdr:to>
      <xdr:col>29</xdr:col>
      <xdr:colOff>177800</xdr:colOff>
      <xdr:row>36</xdr:row>
      <xdr:rowOff>141560</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9932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12037</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965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39594</xdr:rowOff>
    </xdr:from>
    <xdr:to>
      <xdr:col>26</xdr:col>
      <xdr:colOff>101600</xdr:colOff>
      <xdr:row>36</xdr:row>
      <xdr:rowOff>141194</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9928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125971</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7079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315552</xdr:rowOff>
    </xdr:from>
    <xdr:to>
      <xdr:col>22</xdr:col>
      <xdr:colOff>165100</xdr:colOff>
      <xdr:row>36</xdr:row>
      <xdr:rowOff>74252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9259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59029</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7012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283007</xdr:rowOff>
    </xdr:from>
    <xdr:to>
      <xdr:col>19</xdr:col>
      <xdr:colOff>38100</xdr:colOff>
      <xdr:row>36</xdr:row>
      <xdr:rowOff>41707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8933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26484</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97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317403</xdr:rowOff>
    </xdr:from>
    <xdr:to>
      <xdr:col>15</xdr:col>
      <xdr:colOff>101600</xdr:colOff>
      <xdr:row>36</xdr:row>
      <xdr:rowOff>76103</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9277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60880</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7014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福島県双葉町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5,789
5,760
51.42
25,726,767
24,326,734
1,209,546
2,485,806
1,634,801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36403</xdr:rowOff>
    </xdr:from>
    <xdr:to>
      <xdr:col>24</xdr:col>
      <xdr:colOff>62865</xdr:colOff>
      <xdr:row>38</xdr:row>
      <xdr:rowOff>32736</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179903"/>
          <a:ext cx="1270" cy="1367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36563</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5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32736</xdr:rowOff>
    </xdr:from>
    <xdr:to>
      <xdr:col>24</xdr:col>
      <xdr:colOff>152400</xdr:colOff>
      <xdr:row>38</xdr:row>
      <xdr:rowOff>32736</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47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154530</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4955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36403</xdr:rowOff>
    </xdr:from>
    <xdr:to>
      <xdr:col>24</xdr:col>
      <xdr:colOff>152400</xdr:colOff>
      <xdr:row>30</xdr:row>
      <xdr:rowOff>36403</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17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69952</xdr:rowOff>
    </xdr:from>
    <xdr:to>
      <xdr:col>24</xdr:col>
      <xdr:colOff>63500</xdr:colOff>
      <xdr:row>37</xdr:row>
      <xdr:rowOff>118258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413602"/>
          <a:ext cx="838200" cy="48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103970</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1047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81093</xdr:rowOff>
    </xdr:from>
    <xdr:to>
      <xdr:col>24</xdr:col>
      <xdr:colOff>114300</xdr:colOff>
      <xdr:row>37</xdr:row>
      <xdr:rowOff>11243</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118258</xdr:rowOff>
    </xdr:from>
    <xdr:to>
      <xdr:col>19</xdr:col>
      <xdr:colOff>177800</xdr:colOff>
      <xdr:row>37</xdr:row>
      <xdr:rowOff>129211</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461908"/>
          <a:ext cx="889000" cy="1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130722</xdr:rowOff>
    </xdr:from>
    <xdr:to>
      <xdr:col>20</xdr:col>
      <xdr:colOff>38100</xdr:colOff>
      <xdr:row>37</xdr:row>
      <xdr:rowOff>60872</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77399</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07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125664</xdr:rowOff>
    </xdr:from>
    <xdr:to>
      <xdr:col>15</xdr:col>
      <xdr:colOff>50800</xdr:colOff>
      <xdr:row>37</xdr:row>
      <xdr:rowOff>129211</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019300" y="6469314"/>
          <a:ext cx="889000" cy="3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144714</xdr:rowOff>
    </xdr:from>
    <xdr:to>
      <xdr:col>15</xdr:col>
      <xdr:colOff>101600</xdr:colOff>
      <xdr:row>37</xdr:row>
      <xdr:rowOff>74864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91391</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125664</xdr:rowOff>
    </xdr:from>
    <xdr:to>
      <xdr:col>10</xdr:col>
      <xdr:colOff>114300</xdr:colOff>
      <xdr:row>37</xdr:row>
      <xdr:rowOff>134881</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469314"/>
          <a:ext cx="889000" cy="9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146557</xdr:rowOff>
    </xdr:from>
    <xdr:to>
      <xdr:col>10</xdr:col>
      <xdr:colOff>165100</xdr:colOff>
      <xdr:row>37</xdr:row>
      <xdr:rowOff>76707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93234</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09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146629</xdr:rowOff>
    </xdr:from>
    <xdr:to>
      <xdr:col>6</xdr:col>
      <xdr:colOff>38100</xdr:colOff>
      <xdr:row>37</xdr:row>
      <xdr:rowOff>76779</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93306</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09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19152</xdr:rowOff>
    </xdr:from>
    <xdr:to>
      <xdr:col>24</xdr:col>
      <xdr:colOff>114300</xdr:colOff>
      <xdr:row>37</xdr:row>
      <xdr:rowOff>120752</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362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169029</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341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67458</xdr:rowOff>
    </xdr:from>
    <xdr:to>
      <xdr:col>20</xdr:col>
      <xdr:colOff>38100</xdr:colOff>
      <xdr:row>37</xdr:row>
      <xdr:rowOff>169058</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41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160184</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503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78411</xdr:rowOff>
    </xdr:from>
    <xdr:to>
      <xdr:col>15</xdr:col>
      <xdr:colOff>101600</xdr:colOff>
      <xdr:row>38</xdr:row>
      <xdr:rowOff>8561</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422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171138</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514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74864</xdr:rowOff>
    </xdr:from>
    <xdr:to>
      <xdr:col>10</xdr:col>
      <xdr:colOff>165100</xdr:colOff>
      <xdr:row>38</xdr:row>
      <xdr:rowOff>5014</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41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167591</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511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84081</xdr:rowOff>
    </xdr:from>
    <xdr:to>
      <xdr:col>6</xdr:col>
      <xdr:colOff>38100</xdr:colOff>
      <xdr:row>38</xdr:row>
      <xdr:rowOff>14230</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42773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5357</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520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8017</xdr:rowOff>
    </xdr:from>
    <xdr:to>
      <xdr:col>24</xdr:col>
      <xdr:colOff>62865</xdr:colOff>
      <xdr:row>58</xdr:row>
      <xdr:rowOff>68106</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80517"/>
          <a:ext cx="1270" cy="1431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71933</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01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68106</xdr:rowOff>
    </xdr:from>
    <xdr:to>
      <xdr:col>24</xdr:col>
      <xdr:colOff>152400</xdr:colOff>
      <xdr:row>58</xdr:row>
      <xdr:rowOff>68106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01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126144</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5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8017</xdr:rowOff>
    </xdr:from>
    <xdr:to>
      <xdr:col>24</xdr:col>
      <xdr:colOff>152400</xdr:colOff>
      <xdr:row>50</xdr:row>
      <xdr:rowOff>8017</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8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21644</xdr:rowOff>
    </xdr:from>
    <xdr:to>
      <xdr:col>24</xdr:col>
      <xdr:colOff>63500</xdr:colOff>
      <xdr:row>56</xdr:row>
      <xdr:rowOff>30393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622844"/>
          <a:ext cx="838200" cy="8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60075</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6612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81648</xdr:rowOff>
    </xdr:from>
    <xdr:to>
      <xdr:col>24</xdr:col>
      <xdr:colOff>114300</xdr:colOff>
      <xdr:row>57</xdr:row>
      <xdr:rowOff>11798</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682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30393</xdr:rowOff>
    </xdr:from>
    <xdr:to>
      <xdr:col>19</xdr:col>
      <xdr:colOff>177800</xdr:colOff>
      <xdr:row>56</xdr:row>
      <xdr:rowOff>59465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631593"/>
          <a:ext cx="889000" cy="29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89887</xdr:rowOff>
    </xdr:from>
    <xdr:to>
      <xdr:col>20</xdr:col>
      <xdr:colOff>38100</xdr:colOff>
      <xdr:row>57</xdr:row>
      <xdr:rowOff>20037</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69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11164</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783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59465</xdr:rowOff>
    </xdr:from>
    <xdr:to>
      <xdr:col>15</xdr:col>
      <xdr:colOff>50800</xdr:colOff>
      <xdr:row>56</xdr:row>
      <xdr:rowOff>69928</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660665"/>
          <a:ext cx="889000" cy="10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98484</xdr:rowOff>
    </xdr:from>
    <xdr:to>
      <xdr:col>15</xdr:col>
      <xdr:colOff>101600</xdr:colOff>
      <xdr:row>57</xdr:row>
      <xdr:rowOff>28634</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69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19761</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792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69783</xdr:rowOff>
    </xdr:from>
    <xdr:to>
      <xdr:col>10</xdr:col>
      <xdr:colOff>114300</xdr:colOff>
      <xdr:row>56</xdr:row>
      <xdr:rowOff>69928</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1130300" y="9670983"/>
          <a:ext cx="889000" cy="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111400</xdr:rowOff>
    </xdr:from>
    <xdr:to>
      <xdr:col>10</xdr:col>
      <xdr:colOff>165100</xdr:colOff>
      <xdr:row>57</xdr:row>
      <xdr:rowOff>41550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71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32677</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80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113162</xdr:rowOff>
    </xdr:from>
    <xdr:to>
      <xdr:col>6</xdr:col>
      <xdr:colOff>38100</xdr:colOff>
      <xdr:row>57</xdr:row>
      <xdr:rowOff>43312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71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34439</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807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142294</xdr:rowOff>
    </xdr:from>
    <xdr:to>
      <xdr:col>24</xdr:col>
      <xdr:colOff>114300</xdr:colOff>
      <xdr:row>56</xdr:row>
      <xdr:rowOff>72444</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572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165171</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423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151043</xdr:rowOff>
    </xdr:from>
    <xdr:to>
      <xdr:col>20</xdr:col>
      <xdr:colOff>38100</xdr:colOff>
      <xdr:row>56</xdr:row>
      <xdr:rowOff>81193</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58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97720</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356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8665</xdr:rowOff>
    </xdr:from>
    <xdr:to>
      <xdr:col>15</xdr:col>
      <xdr:colOff>101600</xdr:colOff>
      <xdr:row>56</xdr:row>
      <xdr:rowOff>110265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60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126792</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385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19128</xdr:rowOff>
    </xdr:from>
    <xdr:to>
      <xdr:col>10</xdr:col>
      <xdr:colOff>165100</xdr:colOff>
      <xdr:row>56</xdr:row>
      <xdr:rowOff>120728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62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137255</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395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18983</xdr:rowOff>
    </xdr:from>
    <xdr:to>
      <xdr:col>6</xdr:col>
      <xdr:colOff>38100</xdr:colOff>
      <xdr:row>56</xdr:row>
      <xdr:rowOff>120583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620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137110</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9395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83865</xdr:rowOff>
    </xdr:from>
    <xdr:to>
      <xdr:col>24</xdr:col>
      <xdr:colOff>62865</xdr:colOff>
      <xdr:row>79</xdr:row>
      <xdr:rowOff>44450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56815"/>
          <a:ext cx="1270" cy="13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48277</xdr:rowOff>
    </xdr:from>
    <xdr:ext cx="249299"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44450</xdr:rowOff>
    </xdr:from>
    <xdr:to>
      <xdr:col>24</xdr:col>
      <xdr:colOff>152400</xdr:colOff>
      <xdr:row>79</xdr:row>
      <xdr:rowOff>44450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30542</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32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83865</xdr:rowOff>
    </xdr:from>
    <xdr:to>
      <xdr:col>24</xdr:col>
      <xdr:colOff>152400</xdr:colOff>
      <xdr:row>71</xdr:row>
      <xdr:rowOff>83865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56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36906</xdr:rowOff>
    </xdr:from>
    <xdr:to>
      <xdr:col>24</xdr:col>
      <xdr:colOff>63500</xdr:colOff>
      <xdr:row>79</xdr:row>
      <xdr:rowOff>42766</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581456"/>
          <a:ext cx="838200" cy="5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63378</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265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40501</xdr:rowOff>
    </xdr:from>
    <xdr:to>
      <xdr:col>24</xdr:col>
      <xdr:colOff>114300</xdr:colOff>
      <xdr:row>78</xdr:row>
      <xdr:rowOff>142101</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4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42766</xdr:rowOff>
    </xdr:from>
    <xdr:to>
      <xdr:col>19</xdr:col>
      <xdr:colOff>177800</xdr:colOff>
      <xdr:row>79</xdr:row>
      <xdr:rowOff>43906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587316"/>
          <a:ext cx="889000" cy="1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70255</xdr:rowOff>
    </xdr:from>
    <xdr:to>
      <xdr:col>20</xdr:col>
      <xdr:colOff>38100</xdr:colOff>
      <xdr:row>79</xdr:row>
      <xdr:rowOff>405</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4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16932</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218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43295</xdr:rowOff>
    </xdr:from>
    <xdr:to>
      <xdr:col>15</xdr:col>
      <xdr:colOff>50800</xdr:colOff>
      <xdr:row>79</xdr:row>
      <xdr:rowOff>43906</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587845"/>
          <a:ext cx="889000" cy="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62139</xdr:rowOff>
    </xdr:from>
    <xdr:to>
      <xdr:col>15</xdr:col>
      <xdr:colOff>101600</xdr:colOff>
      <xdr:row>78</xdr:row>
      <xdr:rowOff>163739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43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8816</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21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43295</xdr:rowOff>
    </xdr:from>
    <xdr:to>
      <xdr:col>10</xdr:col>
      <xdr:colOff>114300</xdr:colOff>
      <xdr:row>79</xdr:row>
      <xdr:rowOff>44324</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587845"/>
          <a:ext cx="8890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53992</xdr:rowOff>
    </xdr:from>
    <xdr:to>
      <xdr:col>10</xdr:col>
      <xdr:colOff>165100</xdr:colOff>
      <xdr:row>78</xdr:row>
      <xdr:rowOff>155592</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427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669</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20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68376</xdr:rowOff>
    </xdr:from>
    <xdr:to>
      <xdr:col>6</xdr:col>
      <xdr:colOff>38100</xdr:colOff>
      <xdr:row>78</xdr:row>
      <xdr:rowOff>169976</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44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15053</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21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157556</xdr:rowOff>
    </xdr:from>
    <xdr:to>
      <xdr:col>24</xdr:col>
      <xdr:colOff>114300</xdr:colOff>
      <xdr:row>79</xdr:row>
      <xdr:rowOff>87706</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53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72483</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445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163416</xdr:rowOff>
    </xdr:from>
    <xdr:to>
      <xdr:col>20</xdr:col>
      <xdr:colOff>38100</xdr:colOff>
      <xdr:row>79</xdr:row>
      <xdr:rowOff>93566</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536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79</xdr:row>
      <xdr:rowOff>84693</xdr:rowOff>
    </xdr:from>
    <xdr:ext cx="378565"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608017" y="136292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164556</xdr:rowOff>
    </xdr:from>
    <xdr:to>
      <xdr:col>15</xdr:col>
      <xdr:colOff>101600</xdr:colOff>
      <xdr:row>79</xdr:row>
      <xdr:rowOff>94706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53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85833</xdr:rowOff>
    </xdr:from>
    <xdr:ext cx="378565"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719017" y="136303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163945</xdr:rowOff>
    </xdr:from>
    <xdr:to>
      <xdr:col>10</xdr:col>
      <xdr:colOff>165100</xdr:colOff>
      <xdr:row>79</xdr:row>
      <xdr:rowOff>94095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53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85222</xdr:rowOff>
    </xdr:from>
    <xdr:ext cx="378565"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830017" y="13629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164974</xdr:rowOff>
    </xdr:from>
    <xdr:to>
      <xdr:col>6</xdr:col>
      <xdr:colOff>38100</xdr:colOff>
      <xdr:row>79</xdr:row>
      <xdr:rowOff>95124</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53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20833</xdr:colOff>
      <xdr:row>79</xdr:row>
      <xdr:rowOff>86251</xdr:rowOff>
    </xdr:from>
    <xdr:ext cx="313932"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973333" y="136308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112365</xdr:rowOff>
    </xdr:from>
    <xdr:to>
      <xdr:col>24</xdr:col>
      <xdr:colOff>62865</xdr:colOff>
      <xdr:row>98</xdr:row>
      <xdr:rowOff>30440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371415"/>
          <a:ext cx="1270" cy="146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34267</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8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30440</xdr:rowOff>
    </xdr:from>
    <xdr:to>
      <xdr:col>24</xdr:col>
      <xdr:colOff>152400</xdr:colOff>
      <xdr:row>98</xdr:row>
      <xdr:rowOff>30440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83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59042</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14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112365</xdr:rowOff>
    </xdr:from>
    <xdr:to>
      <xdr:col>24</xdr:col>
      <xdr:colOff>152400</xdr:colOff>
      <xdr:row>89</xdr:row>
      <xdr:rowOff>112365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37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77727</xdr:rowOff>
    </xdr:from>
    <xdr:to>
      <xdr:col>24</xdr:col>
      <xdr:colOff>63500</xdr:colOff>
      <xdr:row>96</xdr:row>
      <xdr:rowOff>86120</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3797300" y="16536927"/>
          <a:ext cx="838200" cy="8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148570</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093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125693</xdr:rowOff>
    </xdr:from>
    <xdr:to>
      <xdr:col>24</xdr:col>
      <xdr:colOff>114300</xdr:colOff>
      <xdr:row>95</xdr:row>
      <xdr:rowOff>55843</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24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77727</xdr:rowOff>
    </xdr:from>
    <xdr:to>
      <xdr:col>19</xdr:col>
      <xdr:colOff>177800</xdr:colOff>
      <xdr:row>96</xdr:row>
      <xdr:rowOff>87449</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536927"/>
          <a:ext cx="889000" cy="9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164174</xdr:rowOff>
    </xdr:from>
    <xdr:to>
      <xdr:col>20</xdr:col>
      <xdr:colOff>38100</xdr:colOff>
      <xdr:row>95</xdr:row>
      <xdr:rowOff>94324</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28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110851</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05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133713</xdr:rowOff>
    </xdr:from>
    <xdr:to>
      <xdr:col>15</xdr:col>
      <xdr:colOff>50800</xdr:colOff>
      <xdr:row>96</xdr:row>
      <xdr:rowOff>87449</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019300" y="16421463"/>
          <a:ext cx="889000" cy="125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19025</xdr:rowOff>
    </xdr:from>
    <xdr:to>
      <xdr:col>15</xdr:col>
      <xdr:colOff>101600</xdr:colOff>
      <xdr:row>95</xdr:row>
      <xdr:rowOff>120625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30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137152</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082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123774</xdr:rowOff>
    </xdr:from>
    <xdr:to>
      <xdr:col>10</xdr:col>
      <xdr:colOff>114300</xdr:colOff>
      <xdr:row>95</xdr:row>
      <xdr:rowOff>133713</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1130300" y="16411524"/>
          <a:ext cx="889000" cy="9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2119</xdr:rowOff>
    </xdr:from>
    <xdr:to>
      <xdr:col>10</xdr:col>
      <xdr:colOff>165100</xdr:colOff>
      <xdr:row>95</xdr:row>
      <xdr:rowOff>103719</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28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120246</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06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162999</xdr:rowOff>
    </xdr:from>
    <xdr:to>
      <xdr:col>6</xdr:col>
      <xdr:colOff>38100</xdr:colOff>
      <xdr:row>95</xdr:row>
      <xdr:rowOff>93149</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27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109676</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05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35320</xdr:rowOff>
    </xdr:from>
    <xdr:to>
      <xdr:col>24</xdr:col>
      <xdr:colOff>114300</xdr:colOff>
      <xdr:row>96</xdr:row>
      <xdr:rowOff>136920</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13747</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47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26927</xdr:rowOff>
    </xdr:from>
    <xdr:to>
      <xdr:col>20</xdr:col>
      <xdr:colOff>38100</xdr:colOff>
      <xdr:row>96</xdr:row>
      <xdr:rowOff>128527</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48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119654</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57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36649</xdr:rowOff>
    </xdr:from>
    <xdr:to>
      <xdr:col>15</xdr:col>
      <xdr:colOff>101600</xdr:colOff>
      <xdr:row>96</xdr:row>
      <xdr:rowOff>138249</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495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129376</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588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82913</xdr:rowOff>
    </xdr:from>
    <xdr:to>
      <xdr:col>10</xdr:col>
      <xdr:colOff>165100</xdr:colOff>
      <xdr:row>96</xdr:row>
      <xdr:rowOff>13063</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37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4190</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463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72974</xdr:rowOff>
    </xdr:from>
    <xdr:to>
      <xdr:col>6</xdr:col>
      <xdr:colOff>38100</xdr:colOff>
      <xdr:row>96</xdr:row>
      <xdr:rowOff>3124</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360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165701</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453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100054</xdr:rowOff>
    </xdr:from>
    <xdr:to>
      <xdr:col>54</xdr:col>
      <xdr:colOff>189865</xdr:colOff>
      <xdr:row>39</xdr:row>
      <xdr:rowOff>11602</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415004"/>
          <a:ext cx="1270" cy="1283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15429</xdr:rowOff>
    </xdr:from>
    <xdr:ext cx="599010"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701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11602</xdr:rowOff>
    </xdr:from>
    <xdr:to>
      <xdr:col>55</xdr:col>
      <xdr:colOff>88900</xdr:colOff>
      <xdr:row>39</xdr:row>
      <xdr:rowOff>11602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698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46731</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190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100054</xdr:rowOff>
    </xdr:from>
    <xdr:to>
      <xdr:col>55</xdr:col>
      <xdr:colOff>88900</xdr:colOff>
      <xdr:row>31</xdr:row>
      <xdr:rowOff>100054</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41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116584</xdr:rowOff>
    </xdr:from>
    <xdr:to>
      <xdr:col>55</xdr:col>
      <xdr:colOff>0</xdr:colOff>
      <xdr:row>37</xdr:row>
      <xdr:rowOff>108873</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9639300" y="6117334"/>
          <a:ext cx="838200" cy="33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96732</xdr:rowOff>
    </xdr:from>
    <xdr:ext cx="599010"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62689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118305</xdr:rowOff>
    </xdr:from>
    <xdr:to>
      <xdr:col>55</xdr:col>
      <xdr:colOff>50800</xdr:colOff>
      <xdr:row>37</xdr:row>
      <xdr:rowOff>48455</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62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33408</xdr:rowOff>
    </xdr:from>
    <xdr:to>
      <xdr:col>50</xdr:col>
      <xdr:colOff>114300</xdr:colOff>
      <xdr:row>37</xdr:row>
      <xdr:rowOff>108873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8750300" y="6205608"/>
          <a:ext cx="889000" cy="246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91639</xdr:rowOff>
    </xdr:from>
    <xdr:to>
      <xdr:col>50</xdr:col>
      <xdr:colOff>165100</xdr:colOff>
      <xdr:row>39</xdr:row>
      <xdr:rowOff>21789</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6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39</xdr:row>
      <xdr:rowOff>12916</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39795" y="6699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78641</xdr:rowOff>
    </xdr:from>
    <xdr:to>
      <xdr:col>45</xdr:col>
      <xdr:colOff>177800</xdr:colOff>
      <xdr:row>36</xdr:row>
      <xdr:rowOff>33408</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7861300" y="6079391"/>
          <a:ext cx="889000" cy="126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114286</xdr:rowOff>
    </xdr:from>
    <xdr:to>
      <xdr:col>46</xdr:col>
      <xdr:colOff>38100</xdr:colOff>
      <xdr:row>39</xdr:row>
      <xdr:rowOff>44436</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62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39</xdr:row>
      <xdr:rowOff>35563</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50795" y="6722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78641</xdr:rowOff>
    </xdr:from>
    <xdr:to>
      <xdr:col>41</xdr:col>
      <xdr:colOff>50800</xdr:colOff>
      <xdr:row>36</xdr:row>
      <xdr:rowOff>44456</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6972300" y="6079391"/>
          <a:ext cx="889000" cy="137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98003</xdr:rowOff>
    </xdr:from>
    <xdr:to>
      <xdr:col>41</xdr:col>
      <xdr:colOff>101600</xdr:colOff>
      <xdr:row>39</xdr:row>
      <xdr:rowOff>28153</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61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39</xdr:row>
      <xdr:rowOff>19280</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61795" y="670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131934</xdr:rowOff>
    </xdr:from>
    <xdr:to>
      <xdr:col>36</xdr:col>
      <xdr:colOff>165100</xdr:colOff>
      <xdr:row>39</xdr:row>
      <xdr:rowOff>62084</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647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39</xdr:row>
      <xdr:rowOff>53211</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672795" y="6739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65784</xdr:rowOff>
    </xdr:from>
    <xdr:to>
      <xdr:col>55</xdr:col>
      <xdr:colOff>50800</xdr:colOff>
      <xdr:row>35</xdr:row>
      <xdr:rowOff>167384</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6066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88661</xdr:rowOff>
    </xdr:from>
    <xdr:ext cx="599010"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5917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58073</xdr:rowOff>
    </xdr:from>
    <xdr:to>
      <xdr:col>50</xdr:col>
      <xdr:colOff>165100</xdr:colOff>
      <xdr:row>37</xdr:row>
      <xdr:rowOff>159673</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640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4750</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39795" y="6176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154058</xdr:rowOff>
    </xdr:from>
    <xdr:to>
      <xdr:col>46</xdr:col>
      <xdr:colOff>38100</xdr:colOff>
      <xdr:row>36</xdr:row>
      <xdr:rowOff>84208</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6154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100735</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50795" y="5930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27841</xdr:rowOff>
    </xdr:from>
    <xdr:to>
      <xdr:col>41</xdr:col>
      <xdr:colOff>101600</xdr:colOff>
      <xdr:row>35</xdr:row>
      <xdr:rowOff>129441</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028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145968</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61795" y="580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165106</xdr:rowOff>
    </xdr:from>
    <xdr:to>
      <xdr:col>36</xdr:col>
      <xdr:colOff>165100</xdr:colOff>
      <xdr:row>36</xdr:row>
      <xdr:rowOff>95256</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16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111783</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672795" y="5941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128116</xdr:rowOff>
    </xdr:from>
    <xdr:to>
      <xdr:col>54</xdr:col>
      <xdr:colOff>189865</xdr:colOff>
      <xdr:row>59</xdr:row>
      <xdr:rowOff>23327</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529166"/>
          <a:ext cx="1270" cy="1609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27154</xdr:rowOff>
    </xdr:from>
    <xdr:ext cx="534377"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14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23327</xdr:rowOff>
    </xdr:from>
    <xdr:to>
      <xdr:col>55</xdr:col>
      <xdr:colOff>88900</xdr:colOff>
      <xdr:row>59</xdr:row>
      <xdr:rowOff>23327</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13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74793</xdr:rowOff>
    </xdr:from>
    <xdr:ext cx="690189"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3043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128116</xdr:rowOff>
    </xdr:from>
    <xdr:to>
      <xdr:col>55</xdr:col>
      <xdr:colOff>88900</xdr:colOff>
      <xdr:row>49</xdr:row>
      <xdr:rowOff>128116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529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91132</xdr:rowOff>
    </xdr:from>
    <xdr:to>
      <xdr:col>55</xdr:col>
      <xdr:colOff>0</xdr:colOff>
      <xdr:row>56</xdr:row>
      <xdr:rowOff>84153</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9639300" y="9520882"/>
          <a:ext cx="838200" cy="16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28832</xdr:rowOff>
    </xdr:from>
    <xdr:ext cx="599010"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9729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50405</xdr:rowOff>
    </xdr:from>
    <xdr:to>
      <xdr:col>55</xdr:col>
      <xdr:colOff>50800</xdr:colOff>
      <xdr:row>58</xdr:row>
      <xdr:rowOff>152005</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99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91132</xdr:rowOff>
    </xdr:from>
    <xdr:to>
      <xdr:col>50</xdr:col>
      <xdr:colOff>114300</xdr:colOff>
      <xdr:row>57</xdr:row>
      <xdr:rowOff>21840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8750300" y="9520882"/>
          <a:ext cx="889000" cy="273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62849</xdr:rowOff>
    </xdr:from>
    <xdr:to>
      <xdr:col>50</xdr:col>
      <xdr:colOff>165100</xdr:colOff>
      <xdr:row>58</xdr:row>
      <xdr:rowOff>164449</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155576</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39795" y="10099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21840</xdr:rowOff>
    </xdr:from>
    <xdr:to>
      <xdr:col>45</xdr:col>
      <xdr:colOff>177800</xdr:colOff>
      <xdr:row>58</xdr:row>
      <xdr:rowOff>99663</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7861300" y="9794490"/>
          <a:ext cx="889000" cy="249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61628</xdr:rowOff>
    </xdr:from>
    <xdr:to>
      <xdr:col>46</xdr:col>
      <xdr:colOff>38100</xdr:colOff>
      <xdr:row>58</xdr:row>
      <xdr:rowOff>163228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154355</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50795" y="10098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99663</xdr:rowOff>
    </xdr:from>
    <xdr:to>
      <xdr:col>41</xdr:col>
      <xdr:colOff>50800</xdr:colOff>
      <xdr:row>59</xdr:row>
      <xdr:rowOff>19210</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6972300" y="10043763"/>
          <a:ext cx="889000" cy="90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54163</xdr:rowOff>
    </xdr:from>
    <xdr:to>
      <xdr:col>41</xdr:col>
      <xdr:colOff>101600</xdr:colOff>
      <xdr:row>58</xdr:row>
      <xdr:rowOff>155763</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146890</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61795" y="1009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53869</xdr:rowOff>
    </xdr:from>
    <xdr:to>
      <xdr:col>36</xdr:col>
      <xdr:colOff>165100</xdr:colOff>
      <xdr:row>58</xdr:row>
      <xdr:rowOff>155469</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546</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672795" y="977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33353</xdr:rowOff>
    </xdr:from>
    <xdr:to>
      <xdr:col>55</xdr:col>
      <xdr:colOff>50800</xdr:colOff>
      <xdr:row>56</xdr:row>
      <xdr:rowOff>134953</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634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56230</xdr:rowOff>
    </xdr:from>
    <xdr:ext cx="690189"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4859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1,245,792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40332</xdr:rowOff>
    </xdr:from>
    <xdr:to>
      <xdr:col>50</xdr:col>
      <xdr:colOff>165100</xdr:colOff>
      <xdr:row>55</xdr:row>
      <xdr:rowOff>141932</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470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150205</xdr:colOff>
      <xdr:row>53</xdr:row>
      <xdr:rowOff>158459</xdr:rowOff>
    </xdr:from>
    <xdr:ext cx="690189"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294205" y="924530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142490</xdr:rowOff>
    </xdr:from>
    <xdr:to>
      <xdr:col>46</xdr:col>
      <xdr:colOff>38100</xdr:colOff>
      <xdr:row>57</xdr:row>
      <xdr:rowOff>72640</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74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89167</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50795" y="9518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48863</xdr:rowOff>
    </xdr:from>
    <xdr:to>
      <xdr:col>41</xdr:col>
      <xdr:colOff>101600</xdr:colOff>
      <xdr:row>58</xdr:row>
      <xdr:rowOff>150463</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992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166990</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61795" y="9768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139860</xdr:rowOff>
    </xdr:from>
    <xdr:to>
      <xdr:col>36</xdr:col>
      <xdr:colOff>165100</xdr:colOff>
      <xdr:row>59</xdr:row>
      <xdr:rowOff>70010</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1008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61137</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05111" y="1017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121746</xdr:rowOff>
    </xdr:from>
    <xdr:to>
      <xdr:col>54</xdr:col>
      <xdr:colOff>189865</xdr:colOff>
      <xdr:row>79</xdr:row>
      <xdr:rowOff>44450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123246"/>
          <a:ext cx="1270" cy="1465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68423</xdr:rowOff>
    </xdr:from>
    <xdr:ext cx="690189"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18984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121746</xdr:rowOff>
    </xdr:from>
    <xdr:to>
      <xdr:col>55</xdr:col>
      <xdr:colOff>88900</xdr:colOff>
      <xdr:row>70</xdr:row>
      <xdr:rowOff>121746</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12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91187</xdr:rowOff>
    </xdr:from>
    <xdr:to>
      <xdr:col>55</xdr:col>
      <xdr:colOff>0</xdr:colOff>
      <xdr:row>74</xdr:row>
      <xdr:rowOff>78337</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9639300" y="12607037"/>
          <a:ext cx="838200" cy="15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82880</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4559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104453</xdr:rowOff>
    </xdr:from>
    <xdr:to>
      <xdr:col>55</xdr:col>
      <xdr:colOff>50800</xdr:colOff>
      <xdr:row>79</xdr:row>
      <xdr:rowOff>34603</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47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91187</xdr:rowOff>
    </xdr:from>
    <xdr:to>
      <xdr:col>50</xdr:col>
      <xdr:colOff>114300</xdr:colOff>
      <xdr:row>75</xdr:row>
      <xdr:rowOff>75925</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8750300" y="12607037"/>
          <a:ext cx="889000" cy="327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106144</xdr:rowOff>
    </xdr:from>
    <xdr:to>
      <xdr:col>50</xdr:col>
      <xdr:colOff>165100</xdr:colOff>
      <xdr:row>79</xdr:row>
      <xdr:rowOff>36294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47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27421</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3571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75925</xdr:rowOff>
    </xdr:from>
    <xdr:to>
      <xdr:col>45</xdr:col>
      <xdr:colOff>177800</xdr:colOff>
      <xdr:row>78</xdr:row>
      <xdr:rowOff>104721</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7861300" y="12934675"/>
          <a:ext cx="889000" cy="543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112024</xdr:rowOff>
    </xdr:from>
    <xdr:to>
      <xdr:col>46</xdr:col>
      <xdr:colOff>38100</xdr:colOff>
      <xdr:row>79</xdr:row>
      <xdr:rowOff>42174</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48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33301</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3577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104721</xdr:rowOff>
    </xdr:from>
    <xdr:to>
      <xdr:col>41</xdr:col>
      <xdr:colOff>50800</xdr:colOff>
      <xdr:row>79</xdr:row>
      <xdr:rowOff>4507</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6972300" y="13477821"/>
          <a:ext cx="889000" cy="71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105265</xdr:rowOff>
    </xdr:from>
    <xdr:to>
      <xdr:col>41</xdr:col>
      <xdr:colOff>101600</xdr:colOff>
      <xdr:row>79</xdr:row>
      <xdr:rowOff>35415</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47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26542</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357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92765</xdr:rowOff>
    </xdr:from>
    <xdr:to>
      <xdr:col>36</xdr:col>
      <xdr:colOff>165100</xdr:colOff>
      <xdr:row>79</xdr:row>
      <xdr:rowOff>22915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46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39442</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324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27537</xdr:rowOff>
    </xdr:from>
    <xdr:to>
      <xdr:col>55</xdr:col>
      <xdr:colOff>50800</xdr:colOff>
      <xdr:row>74</xdr:row>
      <xdr:rowOff>129137</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271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50414</xdr:rowOff>
    </xdr:from>
    <xdr:ext cx="690189"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25662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40387</xdr:rowOff>
    </xdr:from>
    <xdr:to>
      <xdr:col>50</xdr:col>
      <xdr:colOff>165100</xdr:colOff>
      <xdr:row>73</xdr:row>
      <xdr:rowOff>141987</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2556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150205</xdr:colOff>
      <xdr:row>71</xdr:row>
      <xdr:rowOff>158514</xdr:rowOff>
    </xdr:from>
    <xdr:ext cx="690189"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294205" y="123314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25125</xdr:rowOff>
    </xdr:from>
    <xdr:to>
      <xdr:col>46</xdr:col>
      <xdr:colOff>38100</xdr:colOff>
      <xdr:row>75</xdr:row>
      <xdr:rowOff>126725</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288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73</xdr:row>
      <xdr:rowOff>143252</xdr:rowOff>
    </xdr:from>
    <xdr:ext cx="59901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450795" y="12659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53921</xdr:rowOff>
    </xdr:from>
    <xdr:to>
      <xdr:col>41</xdr:col>
      <xdr:colOff>101600</xdr:colOff>
      <xdr:row>78</xdr:row>
      <xdr:rowOff>155521</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342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77</xdr:row>
      <xdr:rowOff>598</xdr:rowOff>
    </xdr:from>
    <xdr:ext cx="59901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561795" y="13202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125157</xdr:rowOff>
    </xdr:from>
    <xdr:to>
      <xdr:col>36</xdr:col>
      <xdr:colOff>165100</xdr:colOff>
      <xdr:row>79</xdr:row>
      <xdr:rowOff>55307</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349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46434</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05111" y="13590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a:extLst>
            <a:ext uri="{FF2B5EF4-FFF2-40B4-BE49-F238E27FC236}">
              <a16:creationId xmlns:a16="http://schemas.microsoft.com/office/drawing/2014/main" id="{00000000-0008-0000-06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82314</xdr:rowOff>
    </xdr:from>
    <xdr:to>
      <xdr:col>54</xdr:col>
      <xdr:colOff>189865</xdr:colOff>
      <xdr:row>98</xdr:row>
      <xdr:rowOff>139700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10475595" y="15512814"/>
          <a:ext cx="1270" cy="1428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4" name="普通建設事業費 （ うち更新整備　）最小値テキスト">
          <a:extLst>
            <a:ext uri="{FF2B5EF4-FFF2-40B4-BE49-F238E27FC236}">
              <a16:creationId xmlns:a16="http://schemas.microsoft.com/office/drawing/2014/main" id="{00000000-0008-0000-0600-0000C6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28991</xdr:rowOff>
    </xdr:from>
    <xdr:ext cx="690189" cy="259045"/>
    <xdr:sp macro="" textlink="">
      <xdr:nvSpPr>
        <xdr:cNvPr id="456" name="普通建設事業費 （ うち更新整備　）最大値テキスト">
          <a:extLst>
            <a:ext uri="{FF2B5EF4-FFF2-40B4-BE49-F238E27FC236}">
              <a16:creationId xmlns:a16="http://schemas.microsoft.com/office/drawing/2014/main" id="{00000000-0008-0000-0600-0000C8010000}"/>
            </a:ext>
          </a:extLst>
        </xdr:cNvPr>
        <xdr:cNvSpPr txBox="1"/>
      </xdr:nvSpPr>
      <xdr:spPr>
        <a:xfrm>
          <a:off x="10528300" y="152880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3,125,515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82314</xdr:rowOff>
    </xdr:from>
    <xdr:to>
      <xdr:col>55</xdr:col>
      <xdr:colOff>88900</xdr:colOff>
      <xdr:row>90</xdr:row>
      <xdr:rowOff>82314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5512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112354</xdr:rowOff>
    </xdr:from>
    <xdr:to>
      <xdr:col>55</xdr:col>
      <xdr:colOff>0</xdr:colOff>
      <xdr:row>98</xdr:row>
      <xdr:rowOff>122058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9639300" y="16914454"/>
          <a:ext cx="838200" cy="9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29523</xdr:rowOff>
    </xdr:from>
    <xdr:ext cx="599010" cy="259045"/>
    <xdr:sp macro="" textlink="">
      <xdr:nvSpPr>
        <xdr:cNvPr id="459" name="普通建設事業費 （ うち更新整備　）平均値テキスト">
          <a:extLst>
            <a:ext uri="{FF2B5EF4-FFF2-40B4-BE49-F238E27FC236}">
              <a16:creationId xmlns:a16="http://schemas.microsoft.com/office/drawing/2014/main" id="{00000000-0008-0000-0600-0000CB010000}"/>
            </a:ext>
          </a:extLst>
        </xdr:cNvPr>
        <xdr:cNvSpPr txBox="1"/>
      </xdr:nvSpPr>
      <xdr:spPr>
        <a:xfrm>
          <a:off x="10528300" y="16660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6646</xdr:rowOff>
    </xdr:from>
    <xdr:to>
      <xdr:col>55</xdr:col>
      <xdr:colOff>50800</xdr:colOff>
      <xdr:row>98</xdr:row>
      <xdr:rowOff>108246</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10426700" y="1680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122058</xdr:rowOff>
    </xdr:from>
    <xdr:to>
      <xdr:col>50</xdr:col>
      <xdr:colOff>114300</xdr:colOff>
      <xdr:row>98</xdr:row>
      <xdr:rowOff>131254</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8750300" y="16924158"/>
          <a:ext cx="889000" cy="9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23805</xdr:rowOff>
    </xdr:from>
    <xdr:to>
      <xdr:col>50</xdr:col>
      <xdr:colOff>165100</xdr:colOff>
      <xdr:row>98</xdr:row>
      <xdr:rowOff>125405</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9588500" y="1682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141932</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9339795" y="16601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131254</xdr:rowOff>
    </xdr:from>
    <xdr:to>
      <xdr:col>45</xdr:col>
      <xdr:colOff>177800</xdr:colOff>
      <xdr:row>98</xdr:row>
      <xdr:rowOff>134443</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7861300" y="16933354"/>
          <a:ext cx="889000" cy="3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25253</xdr:rowOff>
    </xdr:from>
    <xdr:to>
      <xdr:col>46</xdr:col>
      <xdr:colOff>38100</xdr:colOff>
      <xdr:row>98</xdr:row>
      <xdr:rowOff>126853</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86995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143380</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450795" y="16602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134443</xdr:rowOff>
    </xdr:from>
    <xdr:to>
      <xdr:col>41</xdr:col>
      <xdr:colOff>50800</xdr:colOff>
      <xdr:row>98</xdr:row>
      <xdr:rowOff>139700</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6972300" y="16936543"/>
          <a:ext cx="889000" cy="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17259</xdr:rowOff>
    </xdr:from>
    <xdr:to>
      <xdr:col>41</xdr:col>
      <xdr:colOff>101600</xdr:colOff>
      <xdr:row>98</xdr:row>
      <xdr:rowOff>118859</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7810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135386</xdr:rowOff>
    </xdr:from>
    <xdr:ext cx="59901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561795" y="1659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21895</xdr:rowOff>
    </xdr:from>
    <xdr:to>
      <xdr:col>36</xdr:col>
      <xdr:colOff>165100</xdr:colOff>
      <xdr:row>98</xdr:row>
      <xdr:rowOff>123495</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6921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140022</xdr:rowOff>
    </xdr:from>
    <xdr:ext cx="59901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672795" y="16599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61554</xdr:rowOff>
    </xdr:from>
    <xdr:to>
      <xdr:col>55</xdr:col>
      <xdr:colOff>50800</xdr:colOff>
      <xdr:row>98</xdr:row>
      <xdr:rowOff>163154</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10426700" y="16863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156523</xdr:rowOff>
    </xdr:from>
    <xdr:ext cx="534377" cy="259045"/>
    <xdr:sp macro="" textlink="">
      <xdr:nvSpPr>
        <xdr:cNvPr id="478" name="普通建設事業費 （ うち更新整備　）該当値テキスト">
          <a:extLst>
            <a:ext uri="{FF2B5EF4-FFF2-40B4-BE49-F238E27FC236}">
              <a16:creationId xmlns:a16="http://schemas.microsoft.com/office/drawing/2014/main" id="{00000000-0008-0000-0600-0000DE010000}"/>
            </a:ext>
          </a:extLst>
        </xdr:cNvPr>
        <xdr:cNvSpPr txBox="1"/>
      </xdr:nvSpPr>
      <xdr:spPr>
        <a:xfrm>
          <a:off x="10528300" y="16787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71258</xdr:rowOff>
    </xdr:from>
    <xdr:to>
      <xdr:col>50</xdr:col>
      <xdr:colOff>165100</xdr:colOff>
      <xdr:row>99</xdr:row>
      <xdr:rowOff>1408</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9588500" y="16873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163985</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372111" y="16966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80454</xdr:rowOff>
    </xdr:from>
    <xdr:to>
      <xdr:col>46</xdr:col>
      <xdr:colOff>38100</xdr:colOff>
      <xdr:row>99</xdr:row>
      <xdr:rowOff>10604</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8699500" y="1688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1731</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483111" y="1697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83643</xdr:rowOff>
    </xdr:from>
    <xdr:to>
      <xdr:col>41</xdr:col>
      <xdr:colOff>101600</xdr:colOff>
      <xdr:row>99</xdr:row>
      <xdr:rowOff>13793</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7810500" y="168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4920</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594111" y="1697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88900</xdr:rowOff>
    </xdr:from>
    <xdr:to>
      <xdr:col>36</xdr:col>
      <xdr:colOff>165100</xdr:colOff>
      <xdr:row>99</xdr:row>
      <xdr:rowOff>19050</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6921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99</xdr:row>
      <xdr:rowOff>10177</xdr:rowOff>
    </xdr:from>
    <xdr:ext cx="249299"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847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118958</xdr:rowOff>
    </xdr:from>
    <xdr:to>
      <xdr:col>85</xdr:col>
      <xdr:colOff>126364</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6317595" y="5262458"/>
          <a:ext cx="1269" cy="1468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54148</xdr:rowOff>
    </xdr:from>
    <xdr:ext cx="249299" cy="259045"/>
    <xdr:sp macro="" textlink="">
      <xdr:nvSpPr>
        <xdr:cNvPr id="511" name="災害復旧事業費最小値テキスト">
          <a:extLst>
            <a:ext uri="{FF2B5EF4-FFF2-40B4-BE49-F238E27FC236}">
              <a16:creationId xmlns:a16="http://schemas.microsoft.com/office/drawing/2014/main" id="{00000000-0008-0000-0600-0000FF010000}"/>
            </a:ext>
          </a:extLst>
        </xdr:cNvPr>
        <xdr:cNvSpPr txBox="1"/>
      </xdr:nvSpPr>
      <xdr:spPr>
        <a:xfrm>
          <a:off x="16370300" y="6740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65635</xdr:rowOff>
    </xdr:from>
    <xdr:ext cx="599010" cy="259045"/>
    <xdr:sp macro="" textlink="">
      <xdr:nvSpPr>
        <xdr:cNvPr id="513" name="災害復旧事業費最大値テキスト">
          <a:extLst>
            <a:ext uri="{FF2B5EF4-FFF2-40B4-BE49-F238E27FC236}">
              <a16:creationId xmlns:a16="http://schemas.microsoft.com/office/drawing/2014/main" id="{00000000-0008-0000-0600-000001020000}"/>
            </a:ext>
          </a:extLst>
        </xdr:cNvPr>
        <xdr:cNvSpPr txBox="1"/>
      </xdr:nvSpPr>
      <xdr:spPr>
        <a:xfrm>
          <a:off x="16370300" y="5037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118958</xdr:rowOff>
    </xdr:from>
    <xdr:to>
      <xdr:col>86</xdr:col>
      <xdr:colOff>25400</xdr:colOff>
      <xdr:row>30</xdr:row>
      <xdr:rowOff>118958</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5262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61298</xdr:rowOff>
    </xdr:from>
    <xdr:to>
      <xdr:col>85</xdr:col>
      <xdr:colOff>127000</xdr:colOff>
      <xdr:row>38</xdr:row>
      <xdr:rowOff>110712</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5481300" y="6576398"/>
          <a:ext cx="838200" cy="49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98598</xdr:rowOff>
    </xdr:from>
    <xdr:ext cx="534377" cy="259045"/>
    <xdr:sp macro="" textlink="">
      <xdr:nvSpPr>
        <xdr:cNvPr id="516" name="災害復旧事業費平均値テキスト">
          <a:extLst>
            <a:ext uri="{FF2B5EF4-FFF2-40B4-BE49-F238E27FC236}">
              <a16:creationId xmlns:a16="http://schemas.microsoft.com/office/drawing/2014/main" id="{00000000-0008-0000-0600-000004020000}"/>
            </a:ext>
          </a:extLst>
        </xdr:cNvPr>
        <xdr:cNvSpPr txBox="1"/>
      </xdr:nvSpPr>
      <xdr:spPr>
        <a:xfrm>
          <a:off x="16370300" y="6613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120171</xdr:rowOff>
    </xdr:from>
    <xdr:to>
      <xdr:col>85</xdr:col>
      <xdr:colOff>177800</xdr:colOff>
      <xdr:row>39</xdr:row>
      <xdr:rowOff>50321</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62687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55596</xdr:rowOff>
    </xdr:from>
    <xdr:to>
      <xdr:col>81</xdr:col>
      <xdr:colOff>50800</xdr:colOff>
      <xdr:row>38</xdr:row>
      <xdr:rowOff>61298</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4592300" y="6570696"/>
          <a:ext cx="889000" cy="5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121193</xdr:rowOff>
    </xdr:from>
    <xdr:to>
      <xdr:col>81</xdr:col>
      <xdr:colOff>101600</xdr:colOff>
      <xdr:row>39</xdr:row>
      <xdr:rowOff>51343</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5430500" y="66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42470</xdr:rowOff>
    </xdr:from>
    <xdr:ext cx="534377"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14111" y="6729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55596</xdr:rowOff>
    </xdr:from>
    <xdr:to>
      <xdr:col>76</xdr:col>
      <xdr:colOff>114300</xdr:colOff>
      <xdr:row>38</xdr:row>
      <xdr:rowOff>131669</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3703300" y="6570696"/>
          <a:ext cx="889000" cy="76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128553</xdr:rowOff>
    </xdr:from>
    <xdr:to>
      <xdr:col>76</xdr:col>
      <xdr:colOff>165100</xdr:colOff>
      <xdr:row>39</xdr:row>
      <xdr:rowOff>58703</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4541500" y="664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49830</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325111" y="673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131669</xdr:rowOff>
    </xdr:from>
    <xdr:to>
      <xdr:col>71</xdr:col>
      <xdr:colOff>177800</xdr:colOff>
      <xdr:row>38</xdr:row>
      <xdr:rowOff>147305</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2814300" y="6646769"/>
          <a:ext cx="889000" cy="15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132816</xdr:rowOff>
    </xdr:from>
    <xdr:to>
      <xdr:col>72</xdr:col>
      <xdr:colOff>38100</xdr:colOff>
      <xdr:row>39</xdr:row>
      <xdr:rowOff>62966</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3652500" y="664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54093</xdr:rowOff>
    </xdr:from>
    <xdr:ext cx="534377"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436111" y="6740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129652</xdr:rowOff>
    </xdr:from>
    <xdr:to>
      <xdr:col>67</xdr:col>
      <xdr:colOff>101600</xdr:colOff>
      <xdr:row>39</xdr:row>
      <xdr:rowOff>59802</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2763500" y="664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50929</xdr:rowOff>
    </xdr:from>
    <xdr:ext cx="534377"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547111" y="6737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59912</xdr:rowOff>
    </xdr:from>
    <xdr:to>
      <xdr:col>85</xdr:col>
      <xdr:colOff>177800</xdr:colOff>
      <xdr:row>38</xdr:row>
      <xdr:rowOff>161512</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6268700" y="6575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19288</xdr:rowOff>
    </xdr:from>
    <xdr:ext cx="534377" cy="259045"/>
    <xdr:sp macro="" textlink="">
      <xdr:nvSpPr>
        <xdr:cNvPr id="535" name="災害復旧事業費該当値テキスト">
          <a:extLst>
            <a:ext uri="{FF2B5EF4-FFF2-40B4-BE49-F238E27FC236}">
              <a16:creationId xmlns:a16="http://schemas.microsoft.com/office/drawing/2014/main" id="{00000000-0008-0000-0600-000017020000}"/>
            </a:ext>
          </a:extLst>
        </xdr:cNvPr>
        <xdr:cNvSpPr txBox="1"/>
      </xdr:nvSpPr>
      <xdr:spPr>
        <a:xfrm>
          <a:off x="16370300" y="6362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10498</xdr:rowOff>
    </xdr:from>
    <xdr:to>
      <xdr:col>81</xdr:col>
      <xdr:colOff>101600</xdr:colOff>
      <xdr:row>38</xdr:row>
      <xdr:rowOff>112098</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5430500" y="6525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128625</xdr:rowOff>
    </xdr:from>
    <xdr:ext cx="534377"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14111" y="6300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4796</xdr:rowOff>
    </xdr:from>
    <xdr:to>
      <xdr:col>76</xdr:col>
      <xdr:colOff>165100</xdr:colOff>
      <xdr:row>38</xdr:row>
      <xdr:rowOff>106396</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4541500" y="651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122923</xdr:rowOff>
    </xdr:from>
    <xdr:ext cx="534377"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325111" y="6295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80869</xdr:rowOff>
    </xdr:from>
    <xdr:to>
      <xdr:col>72</xdr:col>
      <xdr:colOff>38100</xdr:colOff>
      <xdr:row>39</xdr:row>
      <xdr:rowOff>11019</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3652500" y="659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27546</xdr:rowOff>
    </xdr:from>
    <xdr:ext cx="534377"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436111" y="6371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96505</xdr:rowOff>
    </xdr:from>
    <xdr:to>
      <xdr:col>67</xdr:col>
      <xdr:colOff>101600</xdr:colOff>
      <xdr:row>39</xdr:row>
      <xdr:rowOff>26655</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2763500" y="661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43182</xdr:rowOff>
    </xdr:from>
    <xdr:ext cx="534377"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547111" y="6386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50</xdr:row>
      <xdr:rowOff>111777</xdr:rowOff>
    </xdr:from>
    <xdr:ext cx="467179"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1978821" y="868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8827</xdr:rowOff>
    </xdr:from>
    <xdr:to>
      <xdr:col>85</xdr:col>
      <xdr:colOff>126364</xdr:colOff>
      <xdr:row>58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flipV="1">
          <a:off x="16317595" y="8752777"/>
          <a:ext cx="1269" cy="1216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80027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126954</xdr:rowOff>
    </xdr:from>
    <xdr:ext cx="469744"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8528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8827</xdr:rowOff>
    </xdr:from>
    <xdr:to>
      <xdr:col>86</xdr:col>
      <xdr:colOff>25400</xdr:colOff>
      <xdr:row>51</xdr:row>
      <xdr:rowOff>8827</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8752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168927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770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146050</xdr:rowOff>
    </xdr:from>
    <xdr:to>
      <xdr:col>81</xdr:col>
      <xdr:colOff>101600</xdr:colOff>
      <xdr:row>58</xdr:row>
      <xdr:rowOff>76200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146050</xdr:rowOff>
    </xdr:from>
    <xdr:to>
      <xdr:col>76</xdr:col>
      <xdr:colOff>165100</xdr:colOff>
      <xdr:row>58</xdr:row>
      <xdr:rowOff>76200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134048</xdr:rowOff>
    </xdr:from>
    <xdr:to>
      <xdr:col>72</xdr:col>
      <xdr:colOff>38100</xdr:colOff>
      <xdr:row>58</xdr:row>
      <xdr:rowOff>64198</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80725</xdr:rowOff>
    </xdr:from>
    <xdr:ext cx="313932"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46333" y="96819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91757</xdr:rowOff>
    </xdr:from>
    <xdr:to>
      <xdr:col>67</xdr:col>
      <xdr:colOff>101600</xdr:colOff>
      <xdr:row>58</xdr:row>
      <xdr:rowOff>21907</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86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38434</xdr:rowOff>
    </xdr:from>
    <xdr:ext cx="313932"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57333" y="96396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56</xdr:row>
      <xdr:rowOff>92727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56</xdr:row>
      <xdr:rowOff>92727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00000000-0008-0000-06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137606</xdr:rowOff>
    </xdr:from>
    <xdr:to>
      <xdr:col>85</xdr:col>
      <xdr:colOff>126364</xdr:colOff>
      <xdr:row>79</xdr:row>
      <xdr:rowOff>98879</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6317595" y="12139106"/>
          <a:ext cx="1269" cy="1504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3" name="公債費最小値テキスト">
          <a:extLst>
            <a:ext uri="{FF2B5EF4-FFF2-40B4-BE49-F238E27FC236}">
              <a16:creationId xmlns:a16="http://schemas.microsoft.com/office/drawing/2014/main" id="{00000000-0008-0000-0600-00006F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84283</xdr:rowOff>
    </xdr:from>
    <xdr:ext cx="599010" cy="259045"/>
    <xdr:sp macro="" textlink="">
      <xdr:nvSpPr>
        <xdr:cNvPr id="625" name="公債費最大値テキスト">
          <a:extLst>
            <a:ext uri="{FF2B5EF4-FFF2-40B4-BE49-F238E27FC236}">
              <a16:creationId xmlns:a16="http://schemas.microsoft.com/office/drawing/2014/main" id="{00000000-0008-0000-0600-000071020000}"/>
            </a:ext>
          </a:extLst>
        </xdr:cNvPr>
        <xdr:cNvSpPr txBox="1"/>
      </xdr:nvSpPr>
      <xdr:spPr>
        <a:xfrm>
          <a:off x="16370300" y="11914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137606</xdr:rowOff>
    </xdr:from>
    <xdr:to>
      <xdr:col>86</xdr:col>
      <xdr:colOff>25400</xdr:colOff>
      <xdr:row>70</xdr:row>
      <xdr:rowOff>137606</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2139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38971</xdr:rowOff>
    </xdr:from>
    <xdr:to>
      <xdr:col>85</xdr:col>
      <xdr:colOff>127000</xdr:colOff>
      <xdr:row>79</xdr:row>
      <xdr:rowOff>40222</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5481300" y="13583521"/>
          <a:ext cx="838200" cy="1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168676</xdr:rowOff>
    </xdr:from>
    <xdr:ext cx="599010" cy="259045"/>
    <xdr:sp macro="" textlink="">
      <xdr:nvSpPr>
        <xdr:cNvPr id="628" name="公債費平均値テキスト">
          <a:extLst>
            <a:ext uri="{FF2B5EF4-FFF2-40B4-BE49-F238E27FC236}">
              <a16:creationId xmlns:a16="http://schemas.microsoft.com/office/drawing/2014/main" id="{00000000-0008-0000-0600-000074020000}"/>
            </a:ext>
          </a:extLst>
        </xdr:cNvPr>
        <xdr:cNvSpPr txBox="1"/>
      </xdr:nvSpPr>
      <xdr:spPr>
        <a:xfrm>
          <a:off x="16370300" y="13198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145799</xdr:rowOff>
    </xdr:from>
    <xdr:to>
      <xdr:col>85</xdr:col>
      <xdr:colOff>177800</xdr:colOff>
      <xdr:row>78</xdr:row>
      <xdr:rowOff>75949</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6268700" y="13347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35348</xdr:rowOff>
    </xdr:from>
    <xdr:to>
      <xdr:col>81</xdr:col>
      <xdr:colOff>50800</xdr:colOff>
      <xdr:row>79</xdr:row>
      <xdr:rowOff>38971</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4592300" y="13579898"/>
          <a:ext cx="889000" cy="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153046</xdr:rowOff>
    </xdr:from>
    <xdr:to>
      <xdr:col>81</xdr:col>
      <xdr:colOff>101600</xdr:colOff>
      <xdr:row>78</xdr:row>
      <xdr:rowOff>83196</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5430500" y="133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99723</xdr:rowOff>
    </xdr:from>
    <xdr:ext cx="59901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181795" y="13129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35348</xdr:rowOff>
    </xdr:from>
    <xdr:to>
      <xdr:col>76</xdr:col>
      <xdr:colOff>114300</xdr:colOff>
      <xdr:row>79</xdr:row>
      <xdr:rowOff>35968</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3703300" y="13579898"/>
          <a:ext cx="889000" cy="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156380</xdr:rowOff>
    </xdr:from>
    <xdr:to>
      <xdr:col>76</xdr:col>
      <xdr:colOff>165100</xdr:colOff>
      <xdr:row>78</xdr:row>
      <xdr:rowOff>86530</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4541500" y="1335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103057</xdr:rowOff>
    </xdr:from>
    <xdr:ext cx="59901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292795" y="13133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35968</xdr:rowOff>
    </xdr:from>
    <xdr:to>
      <xdr:col>71</xdr:col>
      <xdr:colOff>177800</xdr:colOff>
      <xdr:row>79</xdr:row>
      <xdr:rowOff>37640</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2814300" y="13580518"/>
          <a:ext cx="889000" cy="1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148569</xdr:rowOff>
    </xdr:from>
    <xdr:to>
      <xdr:col>72</xdr:col>
      <xdr:colOff>38100</xdr:colOff>
      <xdr:row>78</xdr:row>
      <xdr:rowOff>78719</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3652500" y="133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95246</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03795" y="13125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152267</xdr:rowOff>
    </xdr:from>
    <xdr:to>
      <xdr:col>67</xdr:col>
      <xdr:colOff>101600</xdr:colOff>
      <xdr:row>78</xdr:row>
      <xdr:rowOff>82417</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2763500" y="1335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98944</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14795" y="13129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160872</xdr:rowOff>
    </xdr:from>
    <xdr:to>
      <xdr:col>85</xdr:col>
      <xdr:colOff>177800</xdr:colOff>
      <xdr:row>79</xdr:row>
      <xdr:rowOff>91022</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6268700" y="1353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75799</xdr:rowOff>
    </xdr:from>
    <xdr:ext cx="534377" cy="259045"/>
    <xdr:sp macro="" textlink="">
      <xdr:nvSpPr>
        <xdr:cNvPr id="647" name="公債費該当値テキスト">
          <a:extLst>
            <a:ext uri="{FF2B5EF4-FFF2-40B4-BE49-F238E27FC236}">
              <a16:creationId xmlns:a16="http://schemas.microsoft.com/office/drawing/2014/main" id="{00000000-0008-0000-0600-000087020000}"/>
            </a:ext>
          </a:extLst>
        </xdr:cNvPr>
        <xdr:cNvSpPr txBox="1"/>
      </xdr:nvSpPr>
      <xdr:spPr>
        <a:xfrm>
          <a:off x="16370300" y="1344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159621</xdr:rowOff>
    </xdr:from>
    <xdr:to>
      <xdr:col>81</xdr:col>
      <xdr:colOff>101600</xdr:colOff>
      <xdr:row>79</xdr:row>
      <xdr:rowOff>89771</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5430500" y="1353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80898</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14111" y="13625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155998</xdr:rowOff>
    </xdr:from>
    <xdr:to>
      <xdr:col>76</xdr:col>
      <xdr:colOff>165100</xdr:colOff>
      <xdr:row>79</xdr:row>
      <xdr:rowOff>86148</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4541500" y="13529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77275</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325111" y="1362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156618</xdr:rowOff>
    </xdr:from>
    <xdr:to>
      <xdr:col>72</xdr:col>
      <xdr:colOff>38100</xdr:colOff>
      <xdr:row>79</xdr:row>
      <xdr:rowOff>86768</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3652500" y="13529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77895</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436111" y="1362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158290</xdr:rowOff>
    </xdr:from>
    <xdr:to>
      <xdr:col>67</xdr:col>
      <xdr:colOff>101600</xdr:colOff>
      <xdr:row>79</xdr:row>
      <xdr:rowOff>88440</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2763500" y="1353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79567</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547111" y="1362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90</xdr:row>
      <xdr:rowOff>111777</xdr:rowOff>
    </xdr:from>
    <xdr:ext cx="685572"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760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a:extLst>
            <a:ext uri="{FF2B5EF4-FFF2-40B4-BE49-F238E27FC236}">
              <a16:creationId xmlns:a16="http://schemas.microsoft.com/office/drawing/2014/main" id="{00000000-0008-0000-06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112928</xdr:rowOff>
    </xdr:from>
    <xdr:to>
      <xdr:col>85</xdr:col>
      <xdr:colOff>126364</xdr:colOff>
      <xdr:row>98</xdr:row>
      <xdr:rowOff>24183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6317595" y="15714878"/>
          <a:ext cx="1269" cy="1111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34042</xdr:rowOff>
    </xdr:from>
    <xdr:ext cx="469744" cy="259045"/>
    <xdr:sp macro="" textlink="">
      <xdr:nvSpPr>
        <xdr:cNvPr id="676" name="積立金最小値テキスト">
          <a:extLst>
            <a:ext uri="{FF2B5EF4-FFF2-40B4-BE49-F238E27FC236}">
              <a16:creationId xmlns:a16="http://schemas.microsoft.com/office/drawing/2014/main" id="{00000000-0008-0000-0600-0000A4020000}"/>
            </a:ext>
          </a:extLst>
        </xdr:cNvPr>
        <xdr:cNvSpPr txBox="1"/>
      </xdr:nvSpPr>
      <xdr:spPr>
        <a:xfrm>
          <a:off x="16370300" y="16836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24183</xdr:rowOff>
    </xdr:from>
    <xdr:to>
      <xdr:col>86</xdr:col>
      <xdr:colOff>25400</xdr:colOff>
      <xdr:row>98</xdr:row>
      <xdr:rowOff>24183</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682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59605</xdr:rowOff>
    </xdr:from>
    <xdr:ext cx="690189" cy="259045"/>
    <xdr:sp macro="" textlink="">
      <xdr:nvSpPr>
        <xdr:cNvPr id="678" name="積立金最大値テキスト">
          <a:extLst>
            <a:ext uri="{FF2B5EF4-FFF2-40B4-BE49-F238E27FC236}">
              <a16:creationId xmlns:a16="http://schemas.microsoft.com/office/drawing/2014/main" id="{00000000-0008-0000-0600-0000A6020000}"/>
            </a:ext>
          </a:extLst>
        </xdr:cNvPr>
        <xdr:cNvSpPr txBox="1"/>
      </xdr:nvSpPr>
      <xdr:spPr>
        <a:xfrm>
          <a:off x="16370300" y="154901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1,946,846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112928</xdr:rowOff>
    </xdr:from>
    <xdr:to>
      <xdr:col>86</xdr:col>
      <xdr:colOff>25400</xdr:colOff>
      <xdr:row>91</xdr:row>
      <xdr:rowOff>112928</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5714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163103</xdr:rowOff>
    </xdr:from>
    <xdr:to>
      <xdr:col>85</xdr:col>
      <xdr:colOff>127000</xdr:colOff>
      <xdr:row>92</xdr:row>
      <xdr:rowOff>58513</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5481300" y="15593603"/>
          <a:ext cx="838200" cy="238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78492</xdr:rowOff>
    </xdr:from>
    <xdr:ext cx="534377" cy="259045"/>
    <xdr:sp macro="" textlink="">
      <xdr:nvSpPr>
        <xdr:cNvPr id="681" name="積立金平均値テキスト">
          <a:extLst>
            <a:ext uri="{FF2B5EF4-FFF2-40B4-BE49-F238E27FC236}">
              <a16:creationId xmlns:a16="http://schemas.microsoft.com/office/drawing/2014/main" id="{00000000-0008-0000-0600-0000A9020000}"/>
            </a:ext>
          </a:extLst>
        </xdr:cNvPr>
        <xdr:cNvSpPr txBox="1"/>
      </xdr:nvSpPr>
      <xdr:spPr>
        <a:xfrm>
          <a:off x="16370300" y="167091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100065</xdr:rowOff>
    </xdr:from>
    <xdr:to>
      <xdr:col>85</xdr:col>
      <xdr:colOff>177800</xdr:colOff>
      <xdr:row>98</xdr:row>
      <xdr:rowOff>30215</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6268700" y="16730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90</xdr:row>
      <xdr:rowOff>163103</xdr:rowOff>
    </xdr:from>
    <xdr:to>
      <xdr:col>81</xdr:col>
      <xdr:colOff>50800</xdr:colOff>
      <xdr:row>93</xdr:row>
      <xdr:rowOff>77552</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4592300" y="15593603"/>
          <a:ext cx="889000" cy="428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107480</xdr:rowOff>
    </xdr:from>
    <xdr:to>
      <xdr:col>81</xdr:col>
      <xdr:colOff>101600</xdr:colOff>
      <xdr:row>98</xdr:row>
      <xdr:rowOff>37630</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5430500" y="1673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28757</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14111" y="16830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138992</xdr:rowOff>
    </xdr:from>
    <xdr:to>
      <xdr:col>76</xdr:col>
      <xdr:colOff>114300</xdr:colOff>
      <xdr:row>93</xdr:row>
      <xdr:rowOff>77552</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3703300" y="15912392"/>
          <a:ext cx="889000" cy="11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105212</xdr:rowOff>
    </xdr:from>
    <xdr:to>
      <xdr:col>76</xdr:col>
      <xdr:colOff>165100</xdr:colOff>
      <xdr:row>98</xdr:row>
      <xdr:rowOff>35362</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4541500" y="16735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26489</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325111" y="16828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138992</xdr:rowOff>
    </xdr:from>
    <xdr:to>
      <xdr:col>71</xdr:col>
      <xdr:colOff>177800</xdr:colOff>
      <xdr:row>96</xdr:row>
      <xdr:rowOff>33248</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2814300" y="15912392"/>
          <a:ext cx="889000" cy="580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99600</xdr:rowOff>
    </xdr:from>
    <xdr:to>
      <xdr:col>72</xdr:col>
      <xdr:colOff>38100</xdr:colOff>
      <xdr:row>98</xdr:row>
      <xdr:rowOff>29750</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3652500" y="1673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20877</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436111" y="1682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105288</xdr:rowOff>
    </xdr:from>
    <xdr:to>
      <xdr:col>67</xdr:col>
      <xdr:colOff>101600</xdr:colOff>
      <xdr:row>98</xdr:row>
      <xdr:rowOff>35438</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2763500" y="1673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26565</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547111" y="16828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7713</xdr:rowOff>
    </xdr:from>
    <xdr:to>
      <xdr:col>85</xdr:col>
      <xdr:colOff>177800</xdr:colOff>
      <xdr:row>92</xdr:row>
      <xdr:rowOff>109313</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6268700" y="1578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94090</xdr:rowOff>
    </xdr:from>
    <xdr:ext cx="690189" cy="259045"/>
    <xdr:sp macro="" textlink="">
      <xdr:nvSpPr>
        <xdr:cNvPr id="700" name="積立金該当値テキスト">
          <a:extLst>
            <a:ext uri="{FF2B5EF4-FFF2-40B4-BE49-F238E27FC236}">
              <a16:creationId xmlns:a16="http://schemas.microsoft.com/office/drawing/2014/main" id="{00000000-0008-0000-0600-0000BC020000}"/>
            </a:ext>
          </a:extLst>
        </xdr:cNvPr>
        <xdr:cNvSpPr txBox="1"/>
      </xdr:nvSpPr>
      <xdr:spPr>
        <a:xfrm>
          <a:off x="16370300" y="156960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1,742,059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90</xdr:row>
      <xdr:rowOff>112303</xdr:rowOff>
    </xdr:from>
    <xdr:to>
      <xdr:col>81</xdr:col>
      <xdr:colOff>101600</xdr:colOff>
      <xdr:row>91</xdr:row>
      <xdr:rowOff>42453</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5430500" y="15542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86705</xdr:colOff>
      <xdr:row>89</xdr:row>
      <xdr:rowOff>58980</xdr:rowOff>
    </xdr:from>
    <xdr:ext cx="690189"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136205" y="1531803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2,159,050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26752</xdr:rowOff>
    </xdr:from>
    <xdr:to>
      <xdr:col>76</xdr:col>
      <xdr:colOff>165100</xdr:colOff>
      <xdr:row>93</xdr:row>
      <xdr:rowOff>128352</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4541500" y="15971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74</xdr:col>
      <xdr:colOff>150205</xdr:colOff>
      <xdr:row>91</xdr:row>
      <xdr:rowOff>144879</xdr:rowOff>
    </xdr:from>
    <xdr:ext cx="690189"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247205" y="157468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88192</xdr:rowOff>
    </xdr:from>
    <xdr:to>
      <xdr:col>72</xdr:col>
      <xdr:colOff>38100</xdr:colOff>
      <xdr:row>93</xdr:row>
      <xdr:rowOff>18342</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3652500" y="1586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23205</xdr:colOff>
      <xdr:row>91</xdr:row>
      <xdr:rowOff>34869</xdr:rowOff>
    </xdr:from>
    <xdr:ext cx="690189"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358205" y="1563681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153898</xdr:rowOff>
    </xdr:from>
    <xdr:to>
      <xdr:col>67</xdr:col>
      <xdr:colOff>101600</xdr:colOff>
      <xdr:row>96</xdr:row>
      <xdr:rowOff>84048</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2763500" y="1644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100575</xdr:rowOff>
    </xdr:from>
    <xdr:ext cx="59901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514795" y="16216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a:extLst>
            <a:ext uri="{FF2B5EF4-FFF2-40B4-BE49-F238E27FC236}">
              <a16:creationId xmlns:a16="http://schemas.microsoft.com/office/drawing/2014/main" id="{00000000-0008-0000-0600-0000D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153119</xdr:rowOff>
    </xdr:from>
    <xdr:to>
      <xdr:col>116</xdr:col>
      <xdr:colOff>62864</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2159595" y="5296619"/>
          <a:ext cx="1269" cy="1358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1" name="投資及び出資金最小値テキスト">
          <a:extLst>
            <a:ext uri="{FF2B5EF4-FFF2-40B4-BE49-F238E27FC236}">
              <a16:creationId xmlns:a16="http://schemas.microsoft.com/office/drawing/2014/main" id="{00000000-0008-0000-0600-0000DB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99796</xdr:rowOff>
    </xdr:from>
    <xdr:ext cx="534377" cy="259045"/>
    <xdr:sp macro="" textlink="">
      <xdr:nvSpPr>
        <xdr:cNvPr id="733" name="投資及び出資金最大値テキスト">
          <a:extLst>
            <a:ext uri="{FF2B5EF4-FFF2-40B4-BE49-F238E27FC236}">
              <a16:creationId xmlns:a16="http://schemas.microsoft.com/office/drawing/2014/main" id="{00000000-0008-0000-0600-0000DD020000}"/>
            </a:ext>
          </a:extLst>
        </xdr:cNvPr>
        <xdr:cNvSpPr txBox="1"/>
      </xdr:nvSpPr>
      <xdr:spPr>
        <a:xfrm>
          <a:off x="22212300" y="507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153119</xdr:rowOff>
    </xdr:from>
    <xdr:to>
      <xdr:col>116</xdr:col>
      <xdr:colOff>152400</xdr:colOff>
      <xdr:row>30</xdr:row>
      <xdr:rowOff>153119</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5296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54879</xdr:rowOff>
    </xdr:from>
    <xdr:ext cx="469744" cy="259045"/>
    <xdr:sp macro="" textlink="">
      <xdr:nvSpPr>
        <xdr:cNvPr id="736" name="投資及び出資金平均値テキスト">
          <a:extLst>
            <a:ext uri="{FF2B5EF4-FFF2-40B4-BE49-F238E27FC236}">
              <a16:creationId xmlns:a16="http://schemas.microsoft.com/office/drawing/2014/main" id="{00000000-0008-0000-0600-0000E0020000}"/>
            </a:ext>
          </a:extLst>
        </xdr:cNvPr>
        <xdr:cNvSpPr txBox="1"/>
      </xdr:nvSpPr>
      <xdr:spPr>
        <a:xfrm>
          <a:off x="22212300" y="6398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32001</xdr:rowOff>
    </xdr:from>
    <xdr:to>
      <xdr:col>116</xdr:col>
      <xdr:colOff>114300</xdr:colOff>
      <xdr:row>38</xdr:row>
      <xdr:rowOff>133601</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2110700" y="654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25880</xdr:rowOff>
    </xdr:from>
    <xdr:to>
      <xdr:col>111</xdr:col>
      <xdr:colOff>177800</xdr:colOff>
      <xdr:row>38</xdr:row>
      <xdr:rowOff>139700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0434300" y="6540980"/>
          <a:ext cx="889000" cy="11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64326</xdr:rowOff>
    </xdr:from>
    <xdr:to>
      <xdr:col>112</xdr:col>
      <xdr:colOff>38100</xdr:colOff>
      <xdr:row>38</xdr:row>
      <xdr:rowOff>165926</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1272500" y="6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11003</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088428" y="6354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25880</xdr:rowOff>
    </xdr:from>
    <xdr:to>
      <xdr:col>107</xdr:col>
      <xdr:colOff>50800</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19545300" y="6540980"/>
          <a:ext cx="889000" cy="11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59159</xdr:rowOff>
    </xdr:from>
    <xdr:to>
      <xdr:col>107</xdr:col>
      <xdr:colOff>101600</xdr:colOff>
      <xdr:row>38</xdr:row>
      <xdr:rowOff>160759</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0383500" y="657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151886</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199428" y="6666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67389</xdr:rowOff>
    </xdr:from>
    <xdr:to>
      <xdr:col>102</xdr:col>
      <xdr:colOff>165100</xdr:colOff>
      <xdr:row>38</xdr:row>
      <xdr:rowOff>168989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94945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14066</xdr:rowOff>
    </xdr:from>
    <xdr:ext cx="378565"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56017" y="63577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50267</xdr:rowOff>
    </xdr:from>
    <xdr:to>
      <xdr:col>98</xdr:col>
      <xdr:colOff>38100</xdr:colOff>
      <xdr:row>38</xdr:row>
      <xdr:rowOff>151867</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8605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168394</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21428" y="634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10428</xdr:rowOff>
    </xdr:from>
    <xdr:ext cx="249299" cy="259045"/>
    <xdr:sp macro="" textlink="">
      <xdr:nvSpPr>
        <xdr:cNvPr id="755" name="投資及び出資金該当値テキスト">
          <a:extLst>
            <a:ext uri="{FF2B5EF4-FFF2-40B4-BE49-F238E27FC236}">
              <a16:creationId xmlns:a16="http://schemas.microsoft.com/office/drawing/2014/main" id="{00000000-0008-0000-0600-0000F3020000}"/>
            </a:ext>
          </a:extLst>
        </xdr:cNvPr>
        <xdr:cNvSpPr txBox="1"/>
      </xdr:nvSpPr>
      <xdr:spPr>
        <a:xfrm>
          <a:off x="22212300" y="65255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146530</xdr:rowOff>
    </xdr:from>
    <xdr:to>
      <xdr:col>107</xdr:col>
      <xdr:colOff>101600</xdr:colOff>
      <xdr:row>38</xdr:row>
      <xdr:rowOff>76681</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0383500" y="649018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93207</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199428" y="6265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79711</xdr:rowOff>
    </xdr:from>
    <xdr:to>
      <xdr:col>116</xdr:col>
      <xdr:colOff>62864</xdr:colOff>
      <xdr:row>58</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2159595" y="8823661"/>
          <a:ext cx="1269" cy="126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157106</xdr:rowOff>
    </xdr:from>
    <xdr:ext cx="249299" cy="259045"/>
    <xdr:sp macro="" textlink="">
      <xdr:nvSpPr>
        <xdr:cNvPr id="786" name="貸付金最小値テキスト">
          <a:extLst>
            <a:ext uri="{FF2B5EF4-FFF2-40B4-BE49-F238E27FC236}">
              <a16:creationId xmlns:a16="http://schemas.microsoft.com/office/drawing/2014/main" id="{00000000-0008-0000-0600-000012030000}"/>
            </a:ext>
          </a:extLst>
        </xdr:cNvPr>
        <xdr:cNvSpPr txBox="1"/>
      </xdr:nvSpPr>
      <xdr:spPr>
        <a:xfrm>
          <a:off x="22212300" y="101012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26388</xdr:rowOff>
    </xdr:from>
    <xdr:ext cx="599010" cy="259045"/>
    <xdr:sp macro="" textlink="">
      <xdr:nvSpPr>
        <xdr:cNvPr id="788" name="貸付金最大値テキスト">
          <a:extLst>
            <a:ext uri="{FF2B5EF4-FFF2-40B4-BE49-F238E27FC236}">
              <a16:creationId xmlns:a16="http://schemas.microsoft.com/office/drawing/2014/main" id="{00000000-0008-0000-0600-000014030000}"/>
            </a:ext>
          </a:extLst>
        </xdr:cNvPr>
        <xdr:cNvSpPr txBox="1"/>
      </xdr:nvSpPr>
      <xdr:spPr>
        <a:xfrm>
          <a:off x="22212300" y="8598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79711</xdr:rowOff>
    </xdr:from>
    <xdr:to>
      <xdr:col>116</xdr:col>
      <xdr:colOff>152400</xdr:colOff>
      <xdr:row>51</xdr:row>
      <xdr:rowOff>79711</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8823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123904</xdr:rowOff>
    </xdr:from>
    <xdr:to>
      <xdr:col>116</xdr:col>
      <xdr:colOff>63500</xdr:colOff>
      <xdr:row>58</xdr:row>
      <xdr:rowOff>124228</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1323300" y="10068004"/>
          <a:ext cx="838200" cy="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74556</xdr:rowOff>
    </xdr:from>
    <xdr:ext cx="469744" cy="259045"/>
    <xdr:sp macro="" textlink="">
      <xdr:nvSpPr>
        <xdr:cNvPr id="791" name="貸付金平均値テキスト">
          <a:extLst>
            <a:ext uri="{FF2B5EF4-FFF2-40B4-BE49-F238E27FC236}">
              <a16:creationId xmlns:a16="http://schemas.microsoft.com/office/drawing/2014/main" id="{00000000-0008-0000-0600-000017030000}"/>
            </a:ext>
          </a:extLst>
        </xdr:cNvPr>
        <xdr:cNvSpPr txBox="1"/>
      </xdr:nvSpPr>
      <xdr:spPr>
        <a:xfrm>
          <a:off x="22212300" y="9847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51679</xdr:rowOff>
    </xdr:from>
    <xdr:to>
      <xdr:col>116</xdr:col>
      <xdr:colOff>114300</xdr:colOff>
      <xdr:row>58</xdr:row>
      <xdr:rowOff>153279</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2110700" y="999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124228</xdr:rowOff>
    </xdr:from>
    <xdr:to>
      <xdr:col>111</xdr:col>
      <xdr:colOff>177800</xdr:colOff>
      <xdr:row>58</xdr:row>
      <xdr:rowOff>124521</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0434300" y="10068328"/>
          <a:ext cx="889000" cy="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52370</xdr:rowOff>
    </xdr:from>
    <xdr:to>
      <xdr:col>112</xdr:col>
      <xdr:colOff>38100</xdr:colOff>
      <xdr:row>58</xdr:row>
      <xdr:rowOff>153970</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1272500" y="999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170497</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088428" y="977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124521</xdr:rowOff>
    </xdr:from>
    <xdr:to>
      <xdr:col>107</xdr:col>
      <xdr:colOff>50800</xdr:colOff>
      <xdr:row>58</xdr:row>
      <xdr:rowOff>124663</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19545300" y="10068621"/>
          <a:ext cx="889000" cy="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53572</xdr:rowOff>
    </xdr:from>
    <xdr:to>
      <xdr:col>107</xdr:col>
      <xdr:colOff>101600</xdr:colOff>
      <xdr:row>58</xdr:row>
      <xdr:rowOff>155172</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0383500" y="9997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249</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199428" y="9772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124663</xdr:rowOff>
    </xdr:from>
    <xdr:to>
      <xdr:col>102</xdr:col>
      <xdr:colOff>114300</xdr:colOff>
      <xdr:row>58</xdr:row>
      <xdr:rowOff>124878</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18656300" y="10068763"/>
          <a:ext cx="889000" cy="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50148</xdr:rowOff>
    </xdr:from>
    <xdr:to>
      <xdr:col>102</xdr:col>
      <xdr:colOff>165100</xdr:colOff>
      <xdr:row>58</xdr:row>
      <xdr:rowOff>151748</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9494500" y="999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168275</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10428" y="9769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49928</xdr:rowOff>
    </xdr:from>
    <xdr:to>
      <xdr:col>98</xdr:col>
      <xdr:colOff>38100</xdr:colOff>
      <xdr:row>58</xdr:row>
      <xdr:rowOff>151528</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8605500" y="999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168055</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21428" y="9769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73104</xdr:rowOff>
    </xdr:from>
    <xdr:to>
      <xdr:col>116</xdr:col>
      <xdr:colOff>114300</xdr:colOff>
      <xdr:row>59</xdr:row>
      <xdr:rowOff>3254</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2110700" y="1001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30107</xdr:rowOff>
    </xdr:from>
    <xdr:ext cx="469744" cy="259045"/>
    <xdr:sp macro="" textlink="">
      <xdr:nvSpPr>
        <xdr:cNvPr id="810" name="貸付金該当値テキスト">
          <a:extLst>
            <a:ext uri="{FF2B5EF4-FFF2-40B4-BE49-F238E27FC236}">
              <a16:creationId xmlns:a16="http://schemas.microsoft.com/office/drawing/2014/main" id="{00000000-0008-0000-0600-00002A030000}"/>
            </a:ext>
          </a:extLst>
        </xdr:cNvPr>
        <xdr:cNvSpPr txBox="1"/>
      </xdr:nvSpPr>
      <xdr:spPr>
        <a:xfrm>
          <a:off x="22212300" y="997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73428</xdr:rowOff>
    </xdr:from>
    <xdr:to>
      <xdr:col>112</xdr:col>
      <xdr:colOff>38100</xdr:colOff>
      <xdr:row>59</xdr:row>
      <xdr:rowOff>3578</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1272500" y="100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166155</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088428" y="10110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73721</xdr:rowOff>
    </xdr:from>
    <xdr:to>
      <xdr:col>107</xdr:col>
      <xdr:colOff>101600</xdr:colOff>
      <xdr:row>59</xdr:row>
      <xdr:rowOff>3871</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0383500" y="10017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166448</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199428" y="10110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73863</xdr:rowOff>
    </xdr:from>
    <xdr:to>
      <xdr:col>102</xdr:col>
      <xdr:colOff>165100</xdr:colOff>
      <xdr:row>59</xdr:row>
      <xdr:rowOff>4013</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9494500" y="1001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166590</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10428" y="10110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74078</xdr:rowOff>
    </xdr:from>
    <xdr:to>
      <xdr:col>98</xdr:col>
      <xdr:colOff>38100</xdr:colOff>
      <xdr:row>59</xdr:row>
      <xdr:rowOff>4228</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8605500" y="10018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166805</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21428" y="10110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a:extLst>
            <a:ext uri="{FF2B5EF4-FFF2-40B4-BE49-F238E27FC236}">
              <a16:creationId xmlns:a16="http://schemas.microsoft.com/office/drawing/2014/main" id="{00000000-0008-0000-0600-000049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38236</xdr:rowOff>
    </xdr:from>
    <xdr:to>
      <xdr:col>116</xdr:col>
      <xdr:colOff>62864</xdr:colOff>
      <xdr:row>78</xdr:row>
      <xdr:rowOff>58662</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flipV="1">
          <a:off x="22159595" y="12211186"/>
          <a:ext cx="1269" cy="122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62489</xdr:rowOff>
    </xdr:from>
    <xdr:ext cx="534377" cy="259045"/>
    <xdr:sp macro="" textlink="">
      <xdr:nvSpPr>
        <xdr:cNvPr id="843" name="繰出金最小値テキスト">
          <a:extLst>
            <a:ext uri="{FF2B5EF4-FFF2-40B4-BE49-F238E27FC236}">
              <a16:creationId xmlns:a16="http://schemas.microsoft.com/office/drawing/2014/main" id="{00000000-0008-0000-0600-00004B030000}"/>
            </a:ext>
          </a:extLst>
        </xdr:cNvPr>
        <xdr:cNvSpPr txBox="1"/>
      </xdr:nvSpPr>
      <xdr:spPr>
        <a:xfrm>
          <a:off x="22212300" y="1343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58662</xdr:rowOff>
    </xdr:from>
    <xdr:to>
      <xdr:col>116</xdr:col>
      <xdr:colOff>152400</xdr:colOff>
      <xdr:row>78</xdr:row>
      <xdr:rowOff>58662</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3431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156363</xdr:rowOff>
    </xdr:from>
    <xdr:ext cx="599010" cy="259045"/>
    <xdr:sp macro="" textlink="">
      <xdr:nvSpPr>
        <xdr:cNvPr id="845" name="繰出金最大値テキスト">
          <a:extLst>
            <a:ext uri="{FF2B5EF4-FFF2-40B4-BE49-F238E27FC236}">
              <a16:creationId xmlns:a16="http://schemas.microsoft.com/office/drawing/2014/main" id="{00000000-0008-0000-0600-00004D030000}"/>
            </a:ext>
          </a:extLst>
        </xdr:cNvPr>
        <xdr:cNvSpPr txBox="1"/>
      </xdr:nvSpPr>
      <xdr:spPr>
        <a:xfrm>
          <a:off x="22212300" y="1198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38236</xdr:rowOff>
    </xdr:from>
    <xdr:to>
      <xdr:col>116</xdr:col>
      <xdr:colOff>152400</xdr:colOff>
      <xdr:row>71</xdr:row>
      <xdr:rowOff>38236</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221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22768</xdr:rowOff>
    </xdr:from>
    <xdr:to>
      <xdr:col>116</xdr:col>
      <xdr:colOff>63500</xdr:colOff>
      <xdr:row>76</xdr:row>
      <xdr:rowOff>51087</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1323300" y="12881518"/>
          <a:ext cx="838200" cy="199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58171</xdr:rowOff>
    </xdr:from>
    <xdr:ext cx="599010" cy="259045"/>
    <xdr:sp macro="" textlink="">
      <xdr:nvSpPr>
        <xdr:cNvPr id="848" name="繰出金平均値テキスト">
          <a:extLst>
            <a:ext uri="{FF2B5EF4-FFF2-40B4-BE49-F238E27FC236}">
              <a16:creationId xmlns:a16="http://schemas.microsoft.com/office/drawing/2014/main" id="{00000000-0008-0000-0600-000050030000}"/>
            </a:ext>
          </a:extLst>
        </xdr:cNvPr>
        <xdr:cNvSpPr txBox="1"/>
      </xdr:nvSpPr>
      <xdr:spPr>
        <a:xfrm>
          <a:off x="22212300" y="130883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79744</xdr:rowOff>
    </xdr:from>
    <xdr:to>
      <xdr:col>116</xdr:col>
      <xdr:colOff>114300</xdr:colOff>
      <xdr:row>77</xdr:row>
      <xdr:rowOff>9894</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21107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51087</xdr:rowOff>
    </xdr:from>
    <xdr:to>
      <xdr:col>111</xdr:col>
      <xdr:colOff>177800</xdr:colOff>
      <xdr:row>77</xdr:row>
      <xdr:rowOff>23944</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0434300" y="13081287"/>
          <a:ext cx="889000" cy="144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87517</xdr:rowOff>
    </xdr:from>
    <xdr:to>
      <xdr:col>112</xdr:col>
      <xdr:colOff>38100</xdr:colOff>
      <xdr:row>77</xdr:row>
      <xdr:rowOff>17667</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12725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8794</xdr:rowOff>
    </xdr:from>
    <xdr:ext cx="599010"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1023795" y="13210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23944</xdr:rowOff>
    </xdr:from>
    <xdr:to>
      <xdr:col>107</xdr:col>
      <xdr:colOff>50800</xdr:colOff>
      <xdr:row>77</xdr:row>
      <xdr:rowOff>40652</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19545300" y="13225594"/>
          <a:ext cx="889000" cy="16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97727</xdr:rowOff>
    </xdr:from>
    <xdr:to>
      <xdr:col>107</xdr:col>
      <xdr:colOff>101600</xdr:colOff>
      <xdr:row>77</xdr:row>
      <xdr:rowOff>27877</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0383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44405</xdr:rowOff>
    </xdr:from>
    <xdr:ext cx="59901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0134795" y="1290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40652</xdr:rowOff>
    </xdr:from>
    <xdr:to>
      <xdr:col>102</xdr:col>
      <xdr:colOff>114300</xdr:colOff>
      <xdr:row>77</xdr:row>
      <xdr:rowOff>47898</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18656300" y="13242302"/>
          <a:ext cx="889000" cy="7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88847</xdr:rowOff>
    </xdr:from>
    <xdr:to>
      <xdr:col>102</xdr:col>
      <xdr:colOff>165100</xdr:colOff>
      <xdr:row>77</xdr:row>
      <xdr:rowOff>18997</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9494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35524</xdr:rowOff>
    </xdr:from>
    <xdr:ext cx="59901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9245795" y="12894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98337</xdr:rowOff>
    </xdr:from>
    <xdr:to>
      <xdr:col>98</xdr:col>
      <xdr:colOff>38100</xdr:colOff>
      <xdr:row>77</xdr:row>
      <xdr:rowOff>28487</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8605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45014</xdr:rowOff>
    </xdr:from>
    <xdr:ext cx="59901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8356795" y="12903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143418</xdr:rowOff>
    </xdr:from>
    <xdr:to>
      <xdr:col>116</xdr:col>
      <xdr:colOff>114300</xdr:colOff>
      <xdr:row>75</xdr:row>
      <xdr:rowOff>73568</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2110700" y="1283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166295</xdr:rowOff>
    </xdr:from>
    <xdr:ext cx="599010" cy="259045"/>
    <xdr:sp macro="" textlink="">
      <xdr:nvSpPr>
        <xdr:cNvPr id="867" name="繰出金該当値テキスト">
          <a:extLst>
            <a:ext uri="{FF2B5EF4-FFF2-40B4-BE49-F238E27FC236}">
              <a16:creationId xmlns:a16="http://schemas.microsoft.com/office/drawing/2014/main" id="{00000000-0008-0000-0600-000063030000}"/>
            </a:ext>
          </a:extLst>
        </xdr:cNvPr>
        <xdr:cNvSpPr txBox="1"/>
      </xdr:nvSpPr>
      <xdr:spPr>
        <a:xfrm>
          <a:off x="22212300" y="12682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287</xdr:rowOff>
    </xdr:from>
    <xdr:to>
      <xdr:col>112</xdr:col>
      <xdr:colOff>38100</xdr:colOff>
      <xdr:row>76</xdr:row>
      <xdr:rowOff>101887</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1272500" y="1303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118414</xdr:rowOff>
    </xdr:from>
    <xdr:ext cx="59901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023795" y="12805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144594</xdr:rowOff>
    </xdr:from>
    <xdr:to>
      <xdr:col>107</xdr:col>
      <xdr:colOff>101600</xdr:colOff>
      <xdr:row>77</xdr:row>
      <xdr:rowOff>74744</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0383500" y="13174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65871</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167111" y="13267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161302</xdr:rowOff>
    </xdr:from>
    <xdr:to>
      <xdr:col>102</xdr:col>
      <xdr:colOff>165100</xdr:colOff>
      <xdr:row>77</xdr:row>
      <xdr:rowOff>91452</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9494500" y="13191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82579</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278111" y="13284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168548</xdr:rowOff>
    </xdr:from>
    <xdr:to>
      <xdr:col>98</xdr:col>
      <xdr:colOff>38100</xdr:colOff>
      <xdr:row>77</xdr:row>
      <xdr:rowOff>98698</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8605500" y="1319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89825</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389111" y="13291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89</xdr:row>
      <xdr:rowOff>123189</xdr:rowOff>
    </xdr:from>
    <xdr:to>
      <xdr:col>107</xdr:col>
      <xdr:colOff>101600</xdr:colOff>
      <xdr:row>90</xdr:row>
      <xdr:rowOff>53339</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88</xdr:row>
      <xdr:rowOff>69866</xdr:rowOff>
    </xdr:from>
    <xdr:ext cx="313932"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277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性質別歳出決算における住民一人当たりの決算額は</a:t>
          </a:r>
          <a:r>
            <a:rPr kumimoji="1" lang="en-US" altLang="ja-JP" sz="1300">
              <a:latin typeface="ＭＳ Ｐゴシック" panose="020B0600070205080204" pitchFamily="50" charset="-128"/>
              <a:ea typeface="ＭＳ Ｐゴシック" panose="020B0600070205080204" pitchFamily="50" charset="-128"/>
            </a:rPr>
            <a:t>4,202,235</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645,531</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13.3</a:t>
          </a:r>
          <a:r>
            <a:rPr kumimoji="1" lang="ja-JP" altLang="en-US" sz="1300">
              <a:latin typeface="ＭＳ Ｐゴシック" panose="020B0600070205080204" pitchFamily="50" charset="-128"/>
              <a:ea typeface="ＭＳ Ｐゴシック" panose="020B0600070205080204" pitchFamily="50" charset="-128"/>
            </a:rPr>
            <a:t>％）の減となっている。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普通建設事業費は、前年度比</a:t>
          </a:r>
          <a:r>
            <a:rPr kumimoji="1" lang="en-US" altLang="ja-JP" sz="1300">
              <a:latin typeface="ＭＳ Ｐゴシック" panose="020B0600070205080204" pitchFamily="50" charset="-128"/>
              <a:ea typeface="ＭＳ Ｐゴシック" panose="020B0600070205080204" pitchFamily="50" charset="-128"/>
            </a:rPr>
            <a:t>208,137</a:t>
          </a:r>
          <a:r>
            <a:rPr kumimoji="1" lang="ja-JP" altLang="en-US" sz="1300">
              <a:latin typeface="ＭＳ Ｐゴシック" panose="020B0600070205080204" pitchFamily="50" charset="-128"/>
              <a:ea typeface="ＭＳ Ｐゴシック" panose="020B0600070205080204" pitchFamily="50" charset="-128"/>
            </a:rPr>
            <a:t>円減の</a:t>
          </a:r>
          <a:r>
            <a:rPr kumimoji="1" lang="en-US" altLang="ja-JP" sz="1300">
              <a:latin typeface="ＭＳ Ｐゴシック" panose="020B0600070205080204" pitchFamily="50" charset="-128"/>
              <a:ea typeface="ＭＳ Ｐゴシック" panose="020B0600070205080204" pitchFamily="50" charset="-128"/>
            </a:rPr>
            <a:t>1,245,792</a:t>
          </a:r>
          <a:r>
            <a:rPr kumimoji="1" lang="ja-JP" altLang="en-US" sz="1300">
              <a:latin typeface="ＭＳ Ｐゴシック" panose="020B0600070205080204" pitchFamily="50" charset="-128"/>
              <a:ea typeface="ＭＳ Ｐゴシック" panose="020B0600070205080204" pitchFamily="50" charset="-128"/>
            </a:rPr>
            <a:t>円となったが、類似団体平均を大きく上回っており、中野地区復興産業拠点、双葉駅西地区復興拠点、産業交流センター等のハード整備事業の継続が要因であり、中野地区復興産業拠点整備及び双葉駅西地区復興拠点整備は後年度も継続するため、今後も高水準で継続すること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繰出金は、前年度比</a:t>
          </a:r>
          <a:r>
            <a:rPr kumimoji="1" lang="en-US" altLang="ja-JP" sz="1300">
              <a:latin typeface="ＭＳ Ｐゴシック" panose="020B0600070205080204" pitchFamily="50" charset="-128"/>
              <a:ea typeface="ＭＳ Ｐゴシック" panose="020B0600070205080204" pitchFamily="50" charset="-128"/>
            </a:rPr>
            <a:t>52,433</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185,691</a:t>
          </a:r>
          <a:r>
            <a:rPr kumimoji="1" lang="ja-JP" altLang="en-US" sz="1300">
              <a:latin typeface="ＭＳ Ｐゴシック" panose="020B0600070205080204" pitchFamily="50" charset="-128"/>
              <a:ea typeface="ＭＳ Ｐゴシック" panose="020B0600070205080204" pitchFamily="50" charset="-128"/>
            </a:rPr>
            <a:t>円となり、公共下水道施設整備事業に係る繰出金の増によるものである。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積立金は、前年度比</a:t>
          </a:r>
          <a:r>
            <a:rPr kumimoji="1" lang="en-US" altLang="ja-JP" sz="1300">
              <a:latin typeface="ＭＳ Ｐゴシック" panose="020B0600070205080204" pitchFamily="50" charset="-128"/>
              <a:ea typeface="ＭＳ Ｐゴシック" panose="020B0600070205080204" pitchFamily="50" charset="-128"/>
            </a:rPr>
            <a:t>416,991</a:t>
          </a:r>
          <a:r>
            <a:rPr kumimoji="1" lang="ja-JP" altLang="en-US" sz="1300">
              <a:latin typeface="ＭＳ Ｐゴシック" panose="020B0600070205080204" pitchFamily="50" charset="-128"/>
              <a:ea typeface="ＭＳ Ｐゴシック" panose="020B0600070205080204" pitchFamily="50" charset="-128"/>
            </a:rPr>
            <a:t>円減の</a:t>
          </a:r>
          <a:r>
            <a:rPr kumimoji="1" lang="en-US" altLang="ja-JP" sz="1300">
              <a:latin typeface="ＭＳ Ｐゴシック" panose="020B0600070205080204" pitchFamily="50" charset="-128"/>
              <a:ea typeface="ＭＳ Ｐゴシック" panose="020B0600070205080204" pitchFamily="50" charset="-128"/>
            </a:rPr>
            <a:t>1,742,059</a:t>
          </a:r>
          <a:r>
            <a:rPr kumimoji="1" lang="ja-JP" altLang="en-US" sz="1300">
              <a:latin typeface="ＭＳ Ｐゴシック" panose="020B0600070205080204" pitchFamily="50" charset="-128"/>
              <a:ea typeface="ＭＳ Ｐゴシック" panose="020B0600070205080204" pitchFamily="50" charset="-128"/>
            </a:rPr>
            <a:t>円となり、後年度の復旧・復興事業の主要財源である福島再生加速化交付金積立金等によるものである。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福島県双葉町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5,789
5,760
51.42
25,726,767
24,326,734
1,209,546
2,485,806
1,634,801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6712</xdr:rowOff>
    </xdr:from>
    <xdr:to>
      <xdr:col>24</xdr:col>
      <xdr:colOff>62865</xdr:colOff>
      <xdr:row>38</xdr:row>
      <xdr:rowOff>92818</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21662"/>
          <a:ext cx="1270" cy="128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96645</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1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92818</xdr:rowOff>
    </xdr:from>
    <xdr:to>
      <xdr:col>24</xdr:col>
      <xdr:colOff>152400</xdr:colOff>
      <xdr:row>38</xdr:row>
      <xdr:rowOff>92818</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124839</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9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6712</xdr:rowOff>
    </xdr:from>
    <xdr:to>
      <xdr:col>24</xdr:col>
      <xdr:colOff>152400</xdr:colOff>
      <xdr:row>31</xdr:row>
      <xdr:rowOff>6712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21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26733</xdr:rowOff>
    </xdr:from>
    <xdr:to>
      <xdr:col>24</xdr:col>
      <xdr:colOff>63500</xdr:colOff>
      <xdr:row>38</xdr:row>
      <xdr:rowOff>27324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541833"/>
          <a:ext cx="838200" cy="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32338</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204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9461</xdr:rowOff>
    </xdr:from>
    <xdr:to>
      <xdr:col>24</xdr:col>
      <xdr:colOff>114300</xdr:colOff>
      <xdr:row>37</xdr:row>
      <xdr:rowOff>111061</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27324</xdr:rowOff>
    </xdr:from>
    <xdr:to>
      <xdr:col>19</xdr:col>
      <xdr:colOff>177800</xdr:colOff>
      <xdr:row>38</xdr:row>
      <xdr:rowOff>29972</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542424"/>
          <a:ext cx="889000" cy="2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170129</xdr:rowOff>
    </xdr:from>
    <xdr:to>
      <xdr:col>20</xdr:col>
      <xdr:colOff>38100</xdr:colOff>
      <xdr:row>37</xdr:row>
      <xdr:rowOff>100279</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116806</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1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29972</xdr:rowOff>
    </xdr:from>
    <xdr:to>
      <xdr:col>15</xdr:col>
      <xdr:colOff>50800</xdr:colOff>
      <xdr:row>38</xdr:row>
      <xdr:rowOff>33610</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545072"/>
          <a:ext cx="889000" cy="3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5252</xdr:rowOff>
    </xdr:from>
    <xdr:to>
      <xdr:col>15</xdr:col>
      <xdr:colOff>101600</xdr:colOff>
      <xdr:row>37</xdr:row>
      <xdr:rowOff>106852</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123379</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33610</xdr:rowOff>
    </xdr:from>
    <xdr:to>
      <xdr:col>10</xdr:col>
      <xdr:colOff>114300</xdr:colOff>
      <xdr:row>38</xdr:row>
      <xdr:rowOff>46450</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548710"/>
          <a:ext cx="889000" cy="12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2984</xdr:rowOff>
    </xdr:from>
    <xdr:to>
      <xdr:col>10</xdr:col>
      <xdr:colOff>165100</xdr:colOff>
      <xdr:row>37</xdr:row>
      <xdr:rowOff>104584</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121111</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3270</xdr:rowOff>
    </xdr:from>
    <xdr:to>
      <xdr:col>6</xdr:col>
      <xdr:colOff>38100</xdr:colOff>
      <xdr:row>37</xdr:row>
      <xdr:rowOff>104870</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121397</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147384</xdr:rowOff>
    </xdr:from>
    <xdr:to>
      <xdr:col>24</xdr:col>
      <xdr:colOff>114300</xdr:colOff>
      <xdr:row>38</xdr:row>
      <xdr:rowOff>77533</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49103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62311</xdr:rowOff>
    </xdr:from>
    <xdr:ext cx="469744"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405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147974</xdr:rowOff>
    </xdr:from>
    <xdr:to>
      <xdr:col>20</xdr:col>
      <xdr:colOff>38100</xdr:colOff>
      <xdr:row>38</xdr:row>
      <xdr:rowOff>78124</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491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69251</xdr:rowOff>
    </xdr:from>
    <xdr:ext cx="469744"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62428" y="6584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150622</xdr:rowOff>
    </xdr:from>
    <xdr:to>
      <xdr:col>15</xdr:col>
      <xdr:colOff>101600</xdr:colOff>
      <xdr:row>38</xdr:row>
      <xdr:rowOff>80772</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49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71899</xdr:rowOff>
    </xdr:from>
    <xdr:ext cx="469744"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73428" y="6586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154261</xdr:rowOff>
    </xdr:from>
    <xdr:to>
      <xdr:col>10</xdr:col>
      <xdr:colOff>165100</xdr:colOff>
      <xdr:row>38</xdr:row>
      <xdr:rowOff>84410</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49791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75537</xdr:rowOff>
    </xdr:from>
    <xdr:ext cx="469744"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84428" y="6590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167100</xdr:rowOff>
    </xdr:from>
    <xdr:to>
      <xdr:col>6</xdr:col>
      <xdr:colOff>38100</xdr:colOff>
      <xdr:row>38</xdr:row>
      <xdr:rowOff>97250</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5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88377</xdr:rowOff>
    </xdr:from>
    <xdr:ext cx="469744"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95428" y="6603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48685</xdr:rowOff>
    </xdr:from>
    <xdr:to>
      <xdr:col>24</xdr:col>
      <xdr:colOff>62865</xdr:colOff>
      <xdr:row>58</xdr:row>
      <xdr:rowOff>145238</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964085"/>
          <a:ext cx="1270" cy="1125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149065</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093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145238</xdr:rowOff>
    </xdr:from>
    <xdr:to>
      <xdr:col>24</xdr:col>
      <xdr:colOff>152400</xdr:colOff>
      <xdr:row>58</xdr:row>
      <xdr:rowOff>145238</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089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166812</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7393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3,138,883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48685</xdr:rowOff>
    </xdr:from>
    <xdr:to>
      <xdr:col>24</xdr:col>
      <xdr:colOff>152400</xdr:colOff>
      <xdr:row>52</xdr:row>
      <xdr:rowOff>48685</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964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91654</xdr:rowOff>
    </xdr:from>
    <xdr:to>
      <xdr:col>24</xdr:col>
      <xdr:colOff>63500</xdr:colOff>
      <xdr:row>52</xdr:row>
      <xdr:rowOff>94613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8835604"/>
          <a:ext cx="838200" cy="17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154618</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9272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4741</xdr:rowOff>
    </xdr:from>
    <xdr:to>
      <xdr:col>24</xdr:col>
      <xdr:colOff>114300</xdr:colOff>
      <xdr:row>58</xdr:row>
      <xdr:rowOff>106341</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948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91654</xdr:rowOff>
    </xdr:from>
    <xdr:to>
      <xdr:col>19</xdr:col>
      <xdr:colOff>177800</xdr:colOff>
      <xdr:row>54</xdr:row>
      <xdr:rowOff>41776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8835604"/>
          <a:ext cx="889000" cy="46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57195</xdr:rowOff>
    </xdr:from>
    <xdr:to>
      <xdr:col>20</xdr:col>
      <xdr:colOff>38100</xdr:colOff>
      <xdr:row>58</xdr:row>
      <xdr:rowOff>158795</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1000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149922</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10094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41776</xdr:rowOff>
    </xdr:from>
    <xdr:to>
      <xdr:col>15</xdr:col>
      <xdr:colOff>50800</xdr:colOff>
      <xdr:row>54</xdr:row>
      <xdr:rowOff>155159</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300076"/>
          <a:ext cx="889000" cy="113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57544</xdr:rowOff>
    </xdr:from>
    <xdr:to>
      <xdr:col>15</xdr:col>
      <xdr:colOff>101600</xdr:colOff>
      <xdr:row>58</xdr:row>
      <xdr:rowOff>159144</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1000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150271</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10094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155159</xdr:rowOff>
    </xdr:from>
    <xdr:to>
      <xdr:col>10</xdr:col>
      <xdr:colOff>114300</xdr:colOff>
      <xdr:row>57</xdr:row>
      <xdr:rowOff>102660</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9413459"/>
          <a:ext cx="889000" cy="46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56978</xdr:rowOff>
    </xdr:from>
    <xdr:to>
      <xdr:col>10</xdr:col>
      <xdr:colOff>165100</xdr:colOff>
      <xdr:row>58</xdr:row>
      <xdr:rowOff>158578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1000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149705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10093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63390</xdr:rowOff>
    </xdr:from>
    <xdr:to>
      <xdr:col>6</xdr:col>
      <xdr:colOff>38100</xdr:colOff>
      <xdr:row>58</xdr:row>
      <xdr:rowOff>164990</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1000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156117</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10100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43813</xdr:rowOff>
    </xdr:from>
    <xdr:to>
      <xdr:col>24</xdr:col>
      <xdr:colOff>114300</xdr:colOff>
      <xdr:row>52</xdr:row>
      <xdr:rowOff>145413</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895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130190</xdr:rowOff>
    </xdr:from>
    <xdr:ext cx="690189"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88741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3,018,339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40854</xdr:rowOff>
    </xdr:from>
    <xdr:to>
      <xdr:col>20</xdr:col>
      <xdr:colOff>38100</xdr:colOff>
      <xdr:row>51</xdr:row>
      <xdr:rowOff>142454</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878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23205</xdr:colOff>
      <xdr:row>49</xdr:row>
      <xdr:rowOff>158981</xdr:rowOff>
    </xdr:from>
    <xdr:ext cx="690189"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52205" y="85600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3,476,104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162426</xdr:rowOff>
    </xdr:from>
    <xdr:to>
      <xdr:col>15</xdr:col>
      <xdr:colOff>101600</xdr:colOff>
      <xdr:row>54</xdr:row>
      <xdr:rowOff>92576</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24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86705</xdr:colOff>
      <xdr:row>52</xdr:row>
      <xdr:rowOff>109103</xdr:rowOff>
    </xdr:from>
    <xdr:ext cx="690189"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563205" y="902450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104359</xdr:rowOff>
    </xdr:from>
    <xdr:to>
      <xdr:col>10</xdr:col>
      <xdr:colOff>165100</xdr:colOff>
      <xdr:row>55</xdr:row>
      <xdr:rowOff>34509</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362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xdr:col>
      <xdr:colOff>150205</xdr:colOff>
      <xdr:row>53</xdr:row>
      <xdr:rowOff>51036</xdr:rowOff>
    </xdr:from>
    <xdr:ext cx="690189"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674205" y="91378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51860</xdr:rowOff>
    </xdr:from>
    <xdr:to>
      <xdr:col>6</xdr:col>
      <xdr:colOff>38100</xdr:colOff>
      <xdr:row>57</xdr:row>
      <xdr:rowOff>153460</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82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169987</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9599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78590</xdr:rowOff>
    </xdr:from>
    <xdr:to>
      <xdr:col>24</xdr:col>
      <xdr:colOff>62865</xdr:colOff>
      <xdr:row>77</xdr:row>
      <xdr:rowOff>151279</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251540"/>
          <a:ext cx="1270" cy="1101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155106</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356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151279</xdr:rowOff>
    </xdr:from>
    <xdr:to>
      <xdr:col>24</xdr:col>
      <xdr:colOff>152400</xdr:colOff>
      <xdr:row>77</xdr:row>
      <xdr:rowOff>151279</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352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25267</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202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702,079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78590</xdr:rowOff>
    </xdr:from>
    <xdr:to>
      <xdr:col>24</xdr:col>
      <xdr:colOff>152400</xdr:colOff>
      <xdr:row>71</xdr:row>
      <xdr:rowOff>78590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25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167376</xdr:rowOff>
    </xdr:from>
    <xdr:to>
      <xdr:col>24</xdr:col>
      <xdr:colOff>63500</xdr:colOff>
      <xdr:row>75</xdr:row>
      <xdr:rowOff>37645</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3797300" y="12854676"/>
          <a:ext cx="838200" cy="41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37854</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3068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59427</xdr:rowOff>
    </xdr:from>
    <xdr:to>
      <xdr:col>24</xdr:col>
      <xdr:colOff>114300</xdr:colOff>
      <xdr:row>76</xdr:row>
      <xdr:rowOff>161027</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308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29652</xdr:rowOff>
    </xdr:from>
    <xdr:to>
      <xdr:col>19</xdr:col>
      <xdr:colOff>177800</xdr:colOff>
      <xdr:row>74</xdr:row>
      <xdr:rowOff>167376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2908300" y="12716952"/>
          <a:ext cx="889000" cy="13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92946</xdr:rowOff>
    </xdr:from>
    <xdr:to>
      <xdr:col>20</xdr:col>
      <xdr:colOff>38100</xdr:colOff>
      <xdr:row>77</xdr:row>
      <xdr:rowOff>23096</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12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14223</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215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29652</xdr:rowOff>
    </xdr:from>
    <xdr:to>
      <xdr:col>15</xdr:col>
      <xdr:colOff>50800</xdr:colOff>
      <xdr:row>75</xdr:row>
      <xdr:rowOff>22969</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2716952"/>
          <a:ext cx="889000" cy="164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110637</xdr:rowOff>
    </xdr:from>
    <xdr:to>
      <xdr:col>15</xdr:col>
      <xdr:colOff>101600</xdr:colOff>
      <xdr:row>77</xdr:row>
      <xdr:rowOff>40787</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14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31914</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233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22969</xdr:rowOff>
    </xdr:from>
    <xdr:to>
      <xdr:col>10</xdr:col>
      <xdr:colOff>114300</xdr:colOff>
      <xdr:row>75</xdr:row>
      <xdr:rowOff>138298</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2881719"/>
          <a:ext cx="889000" cy="115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90136</xdr:rowOff>
    </xdr:from>
    <xdr:to>
      <xdr:col>10</xdr:col>
      <xdr:colOff>165100</xdr:colOff>
      <xdr:row>77</xdr:row>
      <xdr:rowOff>20286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120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11413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213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96270</xdr:rowOff>
    </xdr:from>
    <xdr:to>
      <xdr:col>6</xdr:col>
      <xdr:colOff>38100</xdr:colOff>
      <xdr:row>77</xdr:row>
      <xdr:rowOff>26420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17547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219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158295</xdr:rowOff>
    </xdr:from>
    <xdr:to>
      <xdr:col>24</xdr:col>
      <xdr:colOff>114300</xdr:colOff>
      <xdr:row>75</xdr:row>
      <xdr:rowOff>88445</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84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9722</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697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116576</xdr:rowOff>
    </xdr:from>
    <xdr:to>
      <xdr:col>20</xdr:col>
      <xdr:colOff>38100</xdr:colOff>
      <xdr:row>75</xdr:row>
      <xdr:rowOff>46726</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803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63253</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579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150302</xdr:rowOff>
    </xdr:from>
    <xdr:to>
      <xdr:col>15</xdr:col>
      <xdr:colOff>101600</xdr:colOff>
      <xdr:row>74</xdr:row>
      <xdr:rowOff>80452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2666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96979</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441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143619</xdr:rowOff>
    </xdr:from>
    <xdr:to>
      <xdr:col>10</xdr:col>
      <xdr:colOff>165100</xdr:colOff>
      <xdr:row>75</xdr:row>
      <xdr:rowOff>73769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2830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90296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606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87498</xdr:rowOff>
    </xdr:from>
    <xdr:to>
      <xdr:col>6</xdr:col>
      <xdr:colOff>38100</xdr:colOff>
      <xdr:row>76</xdr:row>
      <xdr:rowOff>17649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294624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34175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721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24366</xdr:rowOff>
    </xdr:from>
    <xdr:to>
      <xdr:col>24</xdr:col>
      <xdr:colOff>62865</xdr:colOff>
      <xdr:row>98</xdr:row>
      <xdr:rowOff>70453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626316"/>
          <a:ext cx="1270" cy="1246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74280</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87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70453</xdr:rowOff>
    </xdr:from>
    <xdr:to>
      <xdr:col>24</xdr:col>
      <xdr:colOff>152400</xdr:colOff>
      <xdr:row>98</xdr:row>
      <xdr:rowOff>70453</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872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142493</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401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575,452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24366</xdr:rowOff>
    </xdr:from>
    <xdr:to>
      <xdr:col>24</xdr:col>
      <xdr:colOff>152400</xdr:colOff>
      <xdr:row>91</xdr:row>
      <xdr:rowOff>24366</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626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57507</xdr:rowOff>
    </xdr:from>
    <xdr:to>
      <xdr:col>24</xdr:col>
      <xdr:colOff>63500</xdr:colOff>
      <xdr:row>97</xdr:row>
      <xdr:rowOff>102926</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3797300" y="16688157"/>
          <a:ext cx="838200" cy="45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164679</xdr:rowOff>
    </xdr:from>
    <xdr:ext cx="599010"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4524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141802</xdr:rowOff>
    </xdr:from>
    <xdr:to>
      <xdr:col>24</xdr:col>
      <xdr:colOff>114300</xdr:colOff>
      <xdr:row>97</xdr:row>
      <xdr:rowOff>71952</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60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28594</xdr:rowOff>
    </xdr:from>
    <xdr:to>
      <xdr:col>19</xdr:col>
      <xdr:colOff>177800</xdr:colOff>
      <xdr:row>97</xdr:row>
      <xdr:rowOff>102926</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2908300" y="16659244"/>
          <a:ext cx="889000" cy="74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2375</xdr:rowOff>
    </xdr:from>
    <xdr:to>
      <xdr:col>20</xdr:col>
      <xdr:colOff>38100</xdr:colOff>
      <xdr:row>97</xdr:row>
      <xdr:rowOff>103975</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63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120502</xdr:rowOff>
    </xdr:from>
    <xdr:ext cx="599010"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497795" y="16408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15929</xdr:rowOff>
    </xdr:from>
    <xdr:to>
      <xdr:col>15</xdr:col>
      <xdr:colOff>50800</xdr:colOff>
      <xdr:row>97</xdr:row>
      <xdr:rowOff>28594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2019300" y="16303679"/>
          <a:ext cx="889000" cy="35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22149</xdr:rowOff>
    </xdr:from>
    <xdr:to>
      <xdr:col>15</xdr:col>
      <xdr:colOff>101600</xdr:colOff>
      <xdr:row>97</xdr:row>
      <xdr:rowOff>123749</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114876</xdr:rowOff>
    </xdr:from>
    <xdr:ext cx="599010"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08795" y="1674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100306</xdr:rowOff>
    </xdr:from>
    <xdr:to>
      <xdr:col>10</xdr:col>
      <xdr:colOff>114300</xdr:colOff>
      <xdr:row>95</xdr:row>
      <xdr:rowOff>15929</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1130300" y="16216606"/>
          <a:ext cx="889000" cy="87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5747</xdr:rowOff>
    </xdr:from>
    <xdr:to>
      <xdr:col>10</xdr:col>
      <xdr:colOff>165100</xdr:colOff>
      <xdr:row>97</xdr:row>
      <xdr:rowOff>107347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98474</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19795" y="16729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9953</xdr:rowOff>
    </xdr:from>
    <xdr:to>
      <xdr:col>6</xdr:col>
      <xdr:colOff>38100</xdr:colOff>
      <xdr:row>97</xdr:row>
      <xdr:rowOff>111553</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102680</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30795" y="1673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6707</xdr:rowOff>
    </xdr:from>
    <xdr:to>
      <xdr:col>24</xdr:col>
      <xdr:colOff>114300</xdr:colOff>
      <xdr:row>97</xdr:row>
      <xdr:rowOff>108307</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63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156584</xdr:rowOff>
    </xdr:from>
    <xdr:ext cx="599010"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615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52126</xdr:rowOff>
    </xdr:from>
    <xdr:to>
      <xdr:col>20</xdr:col>
      <xdr:colOff>38100</xdr:colOff>
      <xdr:row>97</xdr:row>
      <xdr:rowOff>153726</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68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144853</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530111" y="16775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149244</xdr:rowOff>
    </xdr:from>
    <xdr:to>
      <xdr:col>15</xdr:col>
      <xdr:colOff>101600</xdr:colOff>
      <xdr:row>97</xdr:row>
      <xdr:rowOff>79394</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60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95921</xdr:rowOff>
    </xdr:from>
    <xdr:ext cx="59901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08795" y="16383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136579</xdr:rowOff>
    </xdr:from>
    <xdr:to>
      <xdr:col>10</xdr:col>
      <xdr:colOff>165100</xdr:colOff>
      <xdr:row>95</xdr:row>
      <xdr:rowOff>66729</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252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83256</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19795" y="16028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49506</xdr:rowOff>
    </xdr:from>
    <xdr:to>
      <xdr:col>6</xdr:col>
      <xdr:colOff>38100</xdr:colOff>
      <xdr:row>94</xdr:row>
      <xdr:rowOff>151106</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165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167633</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30795" y="15941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161931</xdr:rowOff>
    </xdr:from>
    <xdr:to>
      <xdr:col>54</xdr:col>
      <xdr:colOff>189865</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305431"/>
          <a:ext cx="1270" cy="142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85151</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7717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108608</xdr:rowOff>
    </xdr:from>
    <xdr:ext cx="534377"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08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74,833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161931</xdr:rowOff>
    </xdr:from>
    <xdr:to>
      <xdr:col>55</xdr:col>
      <xdr:colOff>88900</xdr:colOff>
      <xdr:row>30</xdr:row>
      <xdr:rowOff>161931</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305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44431</xdr:rowOff>
    </xdr:from>
    <xdr:to>
      <xdr:col>55</xdr:col>
      <xdr:colOff>0</xdr:colOff>
      <xdr:row>39</xdr:row>
      <xdr:rowOff>44431</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673098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2601</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5177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151174</xdr:rowOff>
    </xdr:from>
    <xdr:to>
      <xdr:col>55</xdr:col>
      <xdr:colOff>50800</xdr:colOff>
      <xdr:row>39</xdr:row>
      <xdr:rowOff>81324</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6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44431</xdr:rowOff>
    </xdr:from>
    <xdr:to>
      <xdr:col>50</xdr:col>
      <xdr:colOff>114300</xdr:colOff>
      <xdr:row>39</xdr:row>
      <xdr:rowOff>44431</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8750300" y="67309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154356</xdr:rowOff>
    </xdr:from>
    <xdr:to>
      <xdr:col>50</xdr:col>
      <xdr:colOff>165100</xdr:colOff>
      <xdr:row>39</xdr:row>
      <xdr:rowOff>84506</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6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101033</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444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44431</xdr:rowOff>
    </xdr:from>
    <xdr:to>
      <xdr:col>45</xdr:col>
      <xdr:colOff>177800</xdr:colOff>
      <xdr:row>39</xdr:row>
      <xdr:rowOff>44431</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7861300" y="67309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155060</xdr:rowOff>
    </xdr:from>
    <xdr:to>
      <xdr:col>46</xdr:col>
      <xdr:colOff>38100</xdr:colOff>
      <xdr:row>39</xdr:row>
      <xdr:rowOff>85210</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67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101738</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4453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135090</xdr:rowOff>
    </xdr:from>
    <xdr:to>
      <xdr:col>41</xdr:col>
      <xdr:colOff>50800</xdr:colOff>
      <xdr:row>39</xdr:row>
      <xdr:rowOff>44431</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6650190"/>
          <a:ext cx="889000" cy="80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154984</xdr:rowOff>
    </xdr:from>
    <xdr:to>
      <xdr:col>41</xdr:col>
      <xdr:colOff>101600</xdr:colOff>
      <xdr:row>39</xdr:row>
      <xdr:rowOff>85134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67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101661</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445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139192</xdr:rowOff>
    </xdr:from>
    <xdr:to>
      <xdr:col>36</xdr:col>
      <xdr:colOff>165100</xdr:colOff>
      <xdr:row>39</xdr:row>
      <xdr:rowOff>69342</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654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39</xdr:row>
      <xdr:rowOff>60469</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37428" y="6747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165081</xdr:rowOff>
    </xdr:from>
    <xdr:to>
      <xdr:col>55</xdr:col>
      <xdr:colOff>50800</xdr:colOff>
      <xdr:row>39</xdr:row>
      <xdr:rowOff>95231</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680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129602</xdr:rowOff>
    </xdr:from>
    <xdr:ext cx="249299"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6447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165081</xdr:rowOff>
    </xdr:from>
    <xdr:to>
      <xdr:col>50</xdr:col>
      <xdr:colOff>165100</xdr:colOff>
      <xdr:row>39</xdr:row>
      <xdr:rowOff>95231</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680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86358</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514650" y="67729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165081</xdr:rowOff>
    </xdr:from>
    <xdr:to>
      <xdr:col>46</xdr:col>
      <xdr:colOff>38100</xdr:colOff>
      <xdr:row>39</xdr:row>
      <xdr:rowOff>95231</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680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86358</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625650" y="67729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165081</xdr:rowOff>
    </xdr:from>
    <xdr:to>
      <xdr:col>41</xdr:col>
      <xdr:colOff>101600</xdr:colOff>
      <xdr:row>39</xdr:row>
      <xdr:rowOff>95231</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680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86358</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736650" y="67729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84290</xdr:rowOff>
    </xdr:from>
    <xdr:to>
      <xdr:col>36</xdr:col>
      <xdr:colOff>165100</xdr:colOff>
      <xdr:row>39</xdr:row>
      <xdr:rowOff>14440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59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30967</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37428" y="6374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150230</xdr:rowOff>
    </xdr:from>
    <xdr:to>
      <xdr:col>54</xdr:col>
      <xdr:colOff>189865</xdr:colOff>
      <xdr:row>58</xdr:row>
      <xdr:rowOff>130706</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10475595" y="8894180"/>
          <a:ext cx="1270" cy="1180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134533</xdr:rowOff>
    </xdr:from>
    <xdr:ext cx="534377" cy="259045"/>
    <xdr:sp macro="" textlink="">
      <xdr:nvSpPr>
        <xdr:cNvPr id="337" name="農林水産業費最小値テキスト">
          <a:extLst>
            <a:ext uri="{FF2B5EF4-FFF2-40B4-BE49-F238E27FC236}">
              <a16:creationId xmlns:a16="http://schemas.microsoft.com/office/drawing/2014/main" id="{00000000-0008-0000-0700-000051010000}"/>
            </a:ext>
          </a:extLst>
        </xdr:cNvPr>
        <xdr:cNvSpPr txBox="1"/>
      </xdr:nvSpPr>
      <xdr:spPr>
        <a:xfrm>
          <a:off x="10528300" y="1007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130706</xdr:rowOff>
    </xdr:from>
    <xdr:to>
      <xdr:col>55</xdr:col>
      <xdr:colOff>88900</xdr:colOff>
      <xdr:row>58</xdr:row>
      <xdr:rowOff>130706</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10074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96907</xdr:rowOff>
    </xdr:from>
    <xdr:ext cx="690189" cy="259045"/>
    <xdr:sp macro="" textlink="">
      <xdr:nvSpPr>
        <xdr:cNvPr id="339" name="農林水産業費最大値テキスト">
          <a:extLst>
            <a:ext uri="{FF2B5EF4-FFF2-40B4-BE49-F238E27FC236}">
              <a16:creationId xmlns:a16="http://schemas.microsoft.com/office/drawing/2014/main" id="{00000000-0008-0000-0700-000053010000}"/>
            </a:ext>
          </a:extLst>
        </xdr:cNvPr>
        <xdr:cNvSpPr txBox="1"/>
      </xdr:nvSpPr>
      <xdr:spPr>
        <a:xfrm>
          <a:off x="10528300" y="86694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2,601,967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150230</xdr:rowOff>
    </xdr:from>
    <xdr:to>
      <xdr:col>55</xdr:col>
      <xdr:colOff>88900</xdr:colOff>
      <xdr:row>51</xdr:row>
      <xdr:rowOff>150230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8894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117536</xdr:rowOff>
    </xdr:from>
    <xdr:to>
      <xdr:col>55</xdr:col>
      <xdr:colOff>0</xdr:colOff>
      <xdr:row>58</xdr:row>
      <xdr:rowOff>129835</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9639300" y="10061636"/>
          <a:ext cx="838200" cy="1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38630</xdr:rowOff>
    </xdr:from>
    <xdr:ext cx="599010" cy="259045"/>
    <xdr:sp macro="" textlink="">
      <xdr:nvSpPr>
        <xdr:cNvPr id="342" name="農林水産業費平均値テキスト">
          <a:extLst>
            <a:ext uri="{FF2B5EF4-FFF2-40B4-BE49-F238E27FC236}">
              <a16:creationId xmlns:a16="http://schemas.microsoft.com/office/drawing/2014/main" id="{00000000-0008-0000-0700-000056010000}"/>
            </a:ext>
          </a:extLst>
        </xdr:cNvPr>
        <xdr:cNvSpPr txBox="1"/>
      </xdr:nvSpPr>
      <xdr:spPr>
        <a:xfrm>
          <a:off x="10528300" y="98112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15753</xdr:rowOff>
    </xdr:from>
    <xdr:to>
      <xdr:col>55</xdr:col>
      <xdr:colOff>50800</xdr:colOff>
      <xdr:row>58</xdr:row>
      <xdr:rowOff>117353</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104267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129835</xdr:rowOff>
    </xdr:from>
    <xdr:to>
      <xdr:col>50</xdr:col>
      <xdr:colOff>114300</xdr:colOff>
      <xdr:row>58</xdr:row>
      <xdr:rowOff>133855</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8750300" y="10073935"/>
          <a:ext cx="889000" cy="4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16947</xdr:rowOff>
    </xdr:from>
    <xdr:to>
      <xdr:col>50</xdr:col>
      <xdr:colOff>165100</xdr:colOff>
      <xdr:row>58</xdr:row>
      <xdr:rowOff>118547</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9588500" y="996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135074</xdr:rowOff>
    </xdr:from>
    <xdr:ext cx="599010"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9339795" y="9736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133855</xdr:rowOff>
    </xdr:from>
    <xdr:to>
      <xdr:col>45</xdr:col>
      <xdr:colOff>177800</xdr:colOff>
      <xdr:row>58</xdr:row>
      <xdr:rowOff>134492</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7861300" y="10077955"/>
          <a:ext cx="889000" cy="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14625</xdr:rowOff>
    </xdr:from>
    <xdr:to>
      <xdr:col>46</xdr:col>
      <xdr:colOff>38100</xdr:colOff>
      <xdr:row>58</xdr:row>
      <xdr:rowOff>116225</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8699500" y="995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132752</xdr:rowOff>
    </xdr:from>
    <xdr:ext cx="599010"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450795" y="973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134492</xdr:rowOff>
    </xdr:from>
    <xdr:to>
      <xdr:col>41</xdr:col>
      <xdr:colOff>50800</xdr:colOff>
      <xdr:row>58</xdr:row>
      <xdr:rowOff>136277</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6972300" y="10078592"/>
          <a:ext cx="889000" cy="1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10505</xdr:rowOff>
    </xdr:from>
    <xdr:to>
      <xdr:col>41</xdr:col>
      <xdr:colOff>101600</xdr:colOff>
      <xdr:row>58</xdr:row>
      <xdr:rowOff>112105</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78105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128632</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561795" y="9729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11009</xdr:rowOff>
    </xdr:from>
    <xdr:to>
      <xdr:col>36</xdr:col>
      <xdr:colOff>165100</xdr:colOff>
      <xdr:row>58</xdr:row>
      <xdr:rowOff>112609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6921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129136</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672795" y="973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66736</xdr:rowOff>
    </xdr:from>
    <xdr:to>
      <xdr:col>55</xdr:col>
      <xdr:colOff>50800</xdr:colOff>
      <xdr:row>58</xdr:row>
      <xdr:rowOff>168336</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10426700" y="1001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165629</xdr:rowOff>
    </xdr:from>
    <xdr:ext cx="534377" cy="259045"/>
    <xdr:sp macro="" textlink="">
      <xdr:nvSpPr>
        <xdr:cNvPr id="361" name="農林水産業費該当値テキスト">
          <a:extLst>
            <a:ext uri="{FF2B5EF4-FFF2-40B4-BE49-F238E27FC236}">
              <a16:creationId xmlns:a16="http://schemas.microsoft.com/office/drawing/2014/main" id="{00000000-0008-0000-0700-000069010000}"/>
            </a:ext>
          </a:extLst>
        </xdr:cNvPr>
        <xdr:cNvSpPr txBox="1"/>
      </xdr:nvSpPr>
      <xdr:spPr>
        <a:xfrm>
          <a:off x="10528300" y="9938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79035</xdr:rowOff>
    </xdr:from>
    <xdr:to>
      <xdr:col>50</xdr:col>
      <xdr:colOff>165100</xdr:colOff>
      <xdr:row>59</xdr:row>
      <xdr:rowOff>9185</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9588500" y="1002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312</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372111" y="10115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83055</xdr:rowOff>
    </xdr:from>
    <xdr:to>
      <xdr:col>46</xdr:col>
      <xdr:colOff>38100</xdr:colOff>
      <xdr:row>59</xdr:row>
      <xdr:rowOff>13205</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8699500" y="1002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4332</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483111" y="1011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83692</xdr:rowOff>
    </xdr:from>
    <xdr:to>
      <xdr:col>41</xdr:col>
      <xdr:colOff>101600</xdr:colOff>
      <xdr:row>59</xdr:row>
      <xdr:rowOff>13842</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7810500" y="1002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4969</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594111" y="10120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85477</xdr:rowOff>
    </xdr:from>
    <xdr:to>
      <xdr:col>36</xdr:col>
      <xdr:colOff>165100</xdr:colOff>
      <xdr:row>59</xdr:row>
      <xdr:rowOff>15627</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6921500" y="10029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6754</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37428" y="10122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a:extLst>
            <a:ext uri="{FF2B5EF4-FFF2-40B4-BE49-F238E27FC236}">
              <a16:creationId xmlns:a16="http://schemas.microsoft.com/office/drawing/2014/main" id="{00000000-0008-0000-07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135265</xdr:rowOff>
    </xdr:from>
    <xdr:to>
      <xdr:col>54</xdr:col>
      <xdr:colOff>189865</xdr:colOff>
      <xdr:row>79</xdr:row>
      <xdr:rowOff>93862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flipV="1">
          <a:off x="10475595" y="12136765"/>
          <a:ext cx="1270" cy="1501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97689</xdr:rowOff>
    </xdr:from>
    <xdr:ext cx="469744" cy="259045"/>
    <xdr:sp macro="" textlink="">
      <xdr:nvSpPr>
        <xdr:cNvPr id="396" name="商工費最小値テキスト">
          <a:extLst>
            <a:ext uri="{FF2B5EF4-FFF2-40B4-BE49-F238E27FC236}">
              <a16:creationId xmlns:a16="http://schemas.microsoft.com/office/drawing/2014/main" id="{00000000-0008-0000-0700-00008C010000}"/>
            </a:ext>
          </a:extLst>
        </xdr:cNvPr>
        <xdr:cNvSpPr txBox="1"/>
      </xdr:nvSpPr>
      <xdr:spPr>
        <a:xfrm>
          <a:off x="10528300" y="1364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93862</xdr:rowOff>
    </xdr:from>
    <xdr:to>
      <xdr:col>55</xdr:col>
      <xdr:colOff>88900</xdr:colOff>
      <xdr:row>79</xdr:row>
      <xdr:rowOff>93862</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363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81942</xdr:rowOff>
    </xdr:from>
    <xdr:ext cx="599010" cy="259045"/>
    <xdr:sp macro="" textlink="">
      <xdr:nvSpPr>
        <xdr:cNvPr id="398" name="商工費最大値テキスト">
          <a:extLst>
            <a:ext uri="{FF2B5EF4-FFF2-40B4-BE49-F238E27FC236}">
              <a16:creationId xmlns:a16="http://schemas.microsoft.com/office/drawing/2014/main" id="{00000000-0008-0000-0700-00008E010000}"/>
            </a:ext>
          </a:extLst>
        </xdr:cNvPr>
        <xdr:cNvSpPr txBox="1"/>
      </xdr:nvSpPr>
      <xdr:spPr>
        <a:xfrm>
          <a:off x="10528300" y="11911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135265</xdr:rowOff>
    </xdr:from>
    <xdr:to>
      <xdr:col>55</xdr:col>
      <xdr:colOff>88900</xdr:colOff>
      <xdr:row>70</xdr:row>
      <xdr:rowOff>135265</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2136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159931</xdr:rowOff>
    </xdr:from>
    <xdr:to>
      <xdr:col>55</xdr:col>
      <xdr:colOff>0</xdr:colOff>
      <xdr:row>79</xdr:row>
      <xdr:rowOff>36491</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9639300" y="13533031"/>
          <a:ext cx="838200" cy="48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22522</xdr:rowOff>
    </xdr:from>
    <xdr:ext cx="534377" cy="259045"/>
    <xdr:sp macro="" textlink="">
      <xdr:nvSpPr>
        <xdr:cNvPr id="401" name="商工費平均値テキスト">
          <a:extLst>
            <a:ext uri="{FF2B5EF4-FFF2-40B4-BE49-F238E27FC236}">
              <a16:creationId xmlns:a16="http://schemas.microsoft.com/office/drawing/2014/main" id="{00000000-0008-0000-0700-000091010000}"/>
            </a:ext>
          </a:extLst>
        </xdr:cNvPr>
        <xdr:cNvSpPr txBox="1"/>
      </xdr:nvSpPr>
      <xdr:spPr>
        <a:xfrm>
          <a:off x="10528300" y="13224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171095</xdr:rowOff>
    </xdr:from>
    <xdr:to>
      <xdr:col>55</xdr:col>
      <xdr:colOff>50800</xdr:colOff>
      <xdr:row>78</xdr:row>
      <xdr:rowOff>101245</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10426700" y="1337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36491</xdr:rowOff>
    </xdr:from>
    <xdr:to>
      <xdr:col>50</xdr:col>
      <xdr:colOff>114300</xdr:colOff>
      <xdr:row>79</xdr:row>
      <xdr:rowOff>38241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8750300" y="13581041"/>
          <a:ext cx="889000" cy="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48363</xdr:rowOff>
    </xdr:from>
    <xdr:to>
      <xdr:col>50</xdr:col>
      <xdr:colOff>165100</xdr:colOff>
      <xdr:row>78</xdr:row>
      <xdr:rowOff>149963</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9588500" y="13421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166490</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9372111" y="1319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38241</xdr:rowOff>
    </xdr:from>
    <xdr:to>
      <xdr:col>45</xdr:col>
      <xdr:colOff>177800</xdr:colOff>
      <xdr:row>79</xdr:row>
      <xdr:rowOff>41402</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7861300" y="13582791"/>
          <a:ext cx="889000" cy="3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56299</xdr:rowOff>
    </xdr:from>
    <xdr:to>
      <xdr:col>46</xdr:col>
      <xdr:colOff>38100</xdr:colOff>
      <xdr:row>78</xdr:row>
      <xdr:rowOff>157899</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8699500" y="1342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2976</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8483111" y="1320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38126</xdr:rowOff>
    </xdr:from>
    <xdr:to>
      <xdr:col>41</xdr:col>
      <xdr:colOff>50800</xdr:colOff>
      <xdr:row>79</xdr:row>
      <xdr:rowOff>41402</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6972300" y="13582676"/>
          <a:ext cx="889000" cy="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66508</xdr:rowOff>
    </xdr:from>
    <xdr:to>
      <xdr:col>41</xdr:col>
      <xdr:colOff>101600</xdr:colOff>
      <xdr:row>78</xdr:row>
      <xdr:rowOff>168108</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7810500" y="1343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13185</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7594111" y="1321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70593</xdr:rowOff>
    </xdr:from>
    <xdr:to>
      <xdr:col>36</xdr:col>
      <xdr:colOff>165100</xdr:colOff>
      <xdr:row>79</xdr:row>
      <xdr:rowOff>743</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6921500" y="1344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17270</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6705111" y="13218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109131</xdr:rowOff>
    </xdr:from>
    <xdr:to>
      <xdr:col>55</xdr:col>
      <xdr:colOff>50800</xdr:colOff>
      <xdr:row>79</xdr:row>
      <xdr:rowOff>39281</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10426700" y="13482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24058</xdr:rowOff>
    </xdr:from>
    <xdr:ext cx="534377" cy="259045"/>
    <xdr:sp macro="" textlink="">
      <xdr:nvSpPr>
        <xdr:cNvPr id="420" name="商工費該当値テキスト">
          <a:extLst>
            <a:ext uri="{FF2B5EF4-FFF2-40B4-BE49-F238E27FC236}">
              <a16:creationId xmlns:a16="http://schemas.microsoft.com/office/drawing/2014/main" id="{00000000-0008-0000-0700-0000A4010000}"/>
            </a:ext>
          </a:extLst>
        </xdr:cNvPr>
        <xdr:cNvSpPr txBox="1"/>
      </xdr:nvSpPr>
      <xdr:spPr>
        <a:xfrm>
          <a:off x="10528300" y="13397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157141</xdr:rowOff>
    </xdr:from>
    <xdr:to>
      <xdr:col>50</xdr:col>
      <xdr:colOff>165100</xdr:colOff>
      <xdr:row>79</xdr:row>
      <xdr:rowOff>87291</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9588500" y="13530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78418</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372111" y="1362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158891</xdr:rowOff>
    </xdr:from>
    <xdr:to>
      <xdr:col>46</xdr:col>
      <xdr:colOff>38100</xdr:colOff>
      <xdr:row>79</xdr:row>
      <xdr:rowOff>89041</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8699500" y="1353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80168</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483111" y="1362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162052</xdr:rowOff>
    </xdr:from>
    <xdr:to>
      <xdr:col>41</xdr:col>
      <xdr:colOff>101600</xdr:colOff>
      <xdr:row>79</xdr:row>
      <xdr:rowOff>92202</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7810500" y="1353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83329</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594111" y="1362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158776</xdr:rowOff>
    </xdr:from>
    <xdr:to>
      <xdr:col>36</xdr:col>
      <xdr:colOff>165100</xdr:colOff>
      <xdr:row>79</xdr:row>
      <xdr:rowOff>88926</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6921500" y="1353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80053</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705111" y="13624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157786</xdr:rowOff>
    </xdr:from>
    <xdr:to>
      <xdr:col>54</xdr:col>
      <xdr:colOff>189865</xdr:colOff>
      <xdr:row>99</xdr:row>
      <xdr:rowOff>58516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416836"/>
          <a:ext cx="1270" cy="161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62343</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703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58516</xdr:rowOff>
    </xdr:from>
    <xdr:to>
      <xdr:col>55</xdr:col>
      <xdr:colOff>88900</xdr:colOff>
      <xdr:row>99</xdr:row>
      <xdr:rowOff>58516</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7032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104463</xdr:rowOff>
    </xdr:from>
    <xdr:ext cx="690189"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1920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1,520,886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157786</xdr:rowOff>
    </xdr:from>
    <xdr:to>
      <xdr:col>55</xdr:col>
      <xdr:colOff>88900</xdr:colOff>
      <xdr:row>89</xdr:row>
      <xdr:rowOff>157786</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4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77508</xdr:rowOff>
    </xdr:from>
    <xdr:to>
      <xdr:col>55</xdr:col>
      <xdr:colOff>0</xdr:colOff>
      <xdr:row>96</xdr:row>
      <xdr:rowOff>118373</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9639300" y="16365258"/>
          <a:ext cx="838200" cy="212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29362</xdr:rowOff>
    </xdr:from>
    <xdr:ext cx="599010"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8314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50935</xdr:rowOff>
    </xdr:from>
    <xdr:to>
      <xdr:col>55</xdr:col>
      <xdr:colOff>50800</xdr:colOff>
      <xdr:row>98</xdr:row>
      <xdr:rowOff>152535</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85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77508</xdr:rowOff>
    </xdr:from>
    <xdr:to>
      <xdr:col>50</xdr:col>
      <xdr:colOff>114300</xdr:colOff>
      <xdr:row>97</xdr:row>
      <xdr:rowOff>68966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8750300" y="16365258"/>
          <a:ext cx="889000" cy="334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59607</xdr:rowOff>
    </xdr:from>
    <xdr:to>
      <xdr:col>50</xdr:col>
      <xdr:colOff>165100</xdr:colOff>
      <xdr:row>98</xdr:row>
      <xdr:rowOff>161207</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86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152334</xdr:rowOff>
    </xdr:from>
    <xdr:ext cx="59901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39795" y="16954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68966</xdr:rowOff>
    </xdr:from>
    <xdr:to>
      <xdr:col>45</xdr:col>
      <xdr:colOff>177800</xdr:colOff>
      <xdr:row>98</xdr:row>
      <xdr:rowOff>80780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7861300" y="16699616"/>
          <a:ext cx="889000" cy="18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62353</xdr:rowOff>
    </xdr:from>
    <xdr:to>
      <xdr:col>46</xdr:col>
      <xdr:colOff>38100</xdr:colOff>
      <xdr:row>98</xdr:row>
      <xdr:rowOff>163953</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864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155080</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50795" y="16957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80780</xdr:rowOff>
    </xdr:from>
    <xdr:to>
      <xdr:col>41</xdr:col>
      <xdr:colOff>50800</xdr:colOff>
      <xdr:row>98</xdr:row>
      <xdr:rowOff>165582</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6972300" y="16882880"/>
          <a:ext cx="889000" cy="84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54608</xdr:rowOff>
    </xdr:from>
    <xdr:to>
      <xdr:col>41</xdr:col>
      <xdr:colOff>101600</xdr:colOff>
      <xdr:row>98</xdr:row>
      <xdr:rowOff>156208</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85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147335</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61795" y="16949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57234</xdr:rowOff>
    </xdr:from>
    <xdr:to>
      <xdr:col>36</xdr:col>
      <xdr:colOff>165100</xdr:colOff>
      <xdr:row>98</xdr:row>
      <xdr:rowOff>158834</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85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3911</xdr:rowOff>
    </xdr:from>
    <xdr:ext cx="59901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672795" y="16634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67573</xdr:rowOff>
    </xdr:from>
    <xdr:to>
      <xdr:col>55</xdr:col>
      <xdr:colOff>50800</xdr:colOff>
      <xdr:row>96</xdr:row>
      <xdr:rowOff>169173</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526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90450</xdr:rowOff>
    </xdr:from>
    <xdr:ext cx="599010"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378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26708</xdr:rowOff>
    </xdr:from>
    <xdr:to>
      <xdr:col>50</xdr:col>
      <xdr:colOff>165100</xdr:colOff>
      <xdr:row>95</xdr:row>
      <xdr:rowOff>128308</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31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144835</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39795" y="16089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18166</xdr:rowOff>
    </xdr:from>
    <xdr:to>
      <xdr:col>46</xdr:col>
      <xdr:colOff>38100</xdr:colOff>
      <xdr:row>97</xdr:row>
      <xdr:rowOff>119766</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64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136293</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50795" y="16424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29980</xdr:rowOff>
    </xdr:from>
    <xdr:to>
      <xdr:col>41</xdr:col>
      <xdr:colOff>101600</xdr:colOff>
      <xdr:row>98</xdr:row>
      <xdr:rowOff>131580</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148107</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61795" y="16607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114782</xdr:rowOff>
    </xdr:from>
    <xdr:to>
      <xdr:col>36</xdr:col>
      <xdr:colOff>165100</xdr:colOff>
      <xdr:row>99</xdr:row>
      <xdr:rowOff>44932</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916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36059</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700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a:extLst>
            <a:ext uri="{FF2B5EF4-FFF2-40B4-BE49-F238E27FC236}">
              <a16:creationId xmlns:a16="http://schemas.microsoft.com/office/drawing/2014/main" id="{00000000-0008-0000-07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102617</xdr:rowOff>
    </xdr:from>
    <xdr:to>
      <xdr:col>85</xdr:col>
      <xdr:colOff>126364</xdr:colOff>
      <xdr:row>39</xdr:row>
      <xdr:rowOff>19090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6317595" y="5246117"/>
          <a:ext cx="1269" cy="1459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22917</xdr:rowOff>
    </xdr:from>
    <xdr:ext cx="469744" cy="259045"/>
    <xdr:sp macro="" textlink="">
      <xdr:nvSpPr>
        <xdr:cNvPr id="512" name="消防費最小値テキスト">
          <a:extLst>
            <a:ext uri="{FF2B5EF4-FFF2-40B4-BE49-F238E27FC236}">
              <a16:creationId xmlns:a16="http://schemas.microsoft.com/office/drawing/2014/main" id="{00000000-0008-0000-0700-000000020000}"/>
            </a:ext>
          </a:extLst>
        </xdr:cNvPr>
        <xdr:cNvSpPr txBox="1"/>
      </xdr:nvSpPr>
      <xdr:spPr>
        <a:xfrm>
          <a:off x="16370300" y="670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19090</xdr:rowOff>
    </xdr:from>
    <xdr:to>
      <xdr:col>86</xdr:col>
      <xdr:colOff>25400</xdr:colOff>
      <xdr:row>39</xdr:row>
      <xdr:rowOff>19090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670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49294</xdr:rowOff>
    </xdr:from>
    <xdr:ext cx="599010" cy="259045"/>
    <xdr:sp macro="" textlink="">
      <xdr:nvSpPr>
        <xdr:cNvPr id="514" name="消防費最大値テキスト">
          <a:extLst>
            <a:ext uri="{FF2B5EF4-FFF2-40B4-BE49-F238E27FC236}">
              <a16:creationId xmlns:a16="http://schemas.microsoft.com/office/drawing/2014/main" id="{00000000-0008-0000-0700-000002020000}"/>
            </a:ext>
          </a:extLst>
        </xdr:cNvPr>
        <xdr:cNvSpPr txBox="1"/>
      </xdr:nvSpPr>
      <xdr:spPr>
        <a:xfrm>
          <a:off x="16370300" y="5021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389,733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102617</xdr:rowOff>
    </xdr:from>
    <xdr:to>
      <xdr:col>86</xdr:col>
      <xdr:colOff>25400</xdr:colOff>
      <xdr:row>30</xdr:row>
      <xdr:rowOff>102617</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5246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107825</xdr:rowOff>
    </xdr:from>
    <xdr:to>
      <xdr:col>85</xdr:col>
      <xdr:colOff>127000</xdr:colOff>
      <xdr:row>38</xdr:row>
      <xdr:rowOff>110779</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5481300" y="6622925"/>
          <a:ext cx="838200" cy="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92868</xdr:rowOff>
    </xdr:from>
    <xdr:ext cx="534377" cy="259045"/>
    <xdr:sp macro="" textlink="">
      <xdr:nvSpPr>
        <xdr:cNvPr id="517" name="消防費平均値テキスト">
          <a:extLst>
            <a:ext uri="{FF2B5EF4-FFF2-40B4-BE49-F238E27FC236}">
              <a16:creationId xmlns:a16="http://schemas.microsoft.com/office/drawing/2014/main" id="{00000000-0008-0000-0700-000005020000}"/>
            </a:ext>
          </a:extLst>
        </xdr:cNvPr>
        <xdr:cNvSpPr txBox="1"/>
      </xdr:nvSpPr>
      <xdr:spPr>
        <a:xfrm>
          <a:off x="16370300" y="6265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69991</xdr:rowOff>
    </xdr:from>
    <xdr:to>
      <xdr:col>85</xdr:col>
      <xdr:colOff>177800</xdr:colOff>
      <xdr:row>38</xdr:row>
      <xdr:rowOff>141</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6268700" y="641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98327</xdr:rowOff>
    </xdr:from>
    <xdr:to>
      <xdr:col>81</xdr:col>
      <xdr:colOff>50800</xdr:colOff>
      <xdr:row>38</xdr:row>
      <xdr:rowOff>110779</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4592300" y="6613427"/>
          <a:ext cx="889000" cy="12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134529</xdr:rowOff>
    </xdr:from>
    <xdr:to>
      <xdr:col>81</xdr:col>
      <xdr:colOff>101600</xdr:colOff>
      <xdr:row>38</xdr:row>
      <xdr:rowOff>64678</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5430500" y="647817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81206</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14111" y="625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78153</xdr:rowOff>
    </xdr:from>
    <xdr:to>
      <xdr:col>76</xdr:col>
      <xdr:colOff>114300</xdr:colOff>
      <xdr:row>38</xdr:row>
      <xdr:rowOff>98327</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3703300" y="6593253"/>
          <a:ext cx="889000" cy="20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129046</xdr:rowOff>
    </xdr:from>
    <xdr:to>
      <xdr:col>76</xdr:col>
      <xdr:colOff>165100</xdr:colOff>
      <xdr:row>38</xdr:row>
      <xdr:rowOff>59196</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4541500" y="6472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75723</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325111" y="624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78153</xdr:rowOff>
    </xdr:from>
    <xdr:to>
      <xdr:col>71</xdr:col>
      <xdr:colOff>177800</xdr:colOff>
      <xdr:row>38</xdr:row>
      <xdr:rowOff>88978</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2814300" y="6593253"/>
          <a:ext cx="889000" cy="10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148233</xdr:rowOff>
    </xdr:from>
    <xdr:to>
      <xdr:col>72</xdr:col>
      <xdr:colOff>38100</xdr:colOff>
      <xdr:row>38</xdr:row>
      <xdr:rowOff>78383</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3652500" y="649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94910</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436111" y="626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142655</xdr:rowOff>
    </xdr:from>
    <xdr:to>
      <xdr:col>67</xdr:col>
      <xdr:colOff>101600</xdr:colOff>
      <xdr:row>38</xdr:row>
      <xdr:rowOff>72805</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2763500" y="648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89332</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547111" y="626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57025</xdr:rowOff>
    </xdr:from>
    <xdr:to>
      <xdr:col>85</xdr:col>
      <xdr:colOff>177800</xdr:colOff>
      <xdr:row>38</xdr:row>
      <xdr:rowOff>158625</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6268700" y="657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143402</xdr:rowOff>
    </xdr:from>
    <xdr:ext cx="534377" cy="259045"/>
    <xdr:sp macro="" textlink="">
      <xdr:nvSpPr>
        <xdr:cNvPr id="536" name="消防費該当値テキスト">
          <a:extLst>
            <a:ext uri="{FF2B5EF4-FFF2-40B4-BE49-F238E27FC236}">
              <a16:creationId xmlns:a16="http://schemas.microsoft.com/office/drawing/2014/main" id="{00000000-0008-0000-0700-000018020000}"/>
            </a:ext>
          </a:extLst>
        </xdr:cNvPr>
        <xdr:cNvSpPr txBox="1"/>
      </xdr:nvSpPr>
      <xdr:spPr>
        <a:xfrm>
          <a:off x="16370300" y="6487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59979</xdr:rowOff>
    </xdr:from>
    <xdr:to>
      <xdr:col>81</xdr:col>
      <xdr:colOff>101600</xdr:colOff>
      <xdr:row>38</xdr:row>
      <xdr:rowOff>161579</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5430500" y="6575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152706</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14111" y="6667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47527</xdr:rowOff>
    </xdr:from>
    <xdr:to>
      <xdr:col>76</xdr:col>
      <xdr:colOff>165100</xdr:colOff>
      <xdr:row>38</xdr:row>
      <xdr:rowOff>149127</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4541500" y="6562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140254</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325111" y="6655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27353</xdr:rowOff>
    </xdr:from>
    <xdr:to>
      <xdr:col>72</xdr:col>
      <xdr:colOff>38100</xdr:colOff>
      <xdr:row>38</xdr:row>
      <xdr:rowOff>128953</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3652500" y="6542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120080</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36111" y="6635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38178</xdr:rowOff>
    </xdr:from>
    <xdr:to>
      <xdr:col>67</xdr:col>
      <xdr:colOff>101600</xdr:colOff>
      <xdr:row>38</xdr:row>
      <xdr:rowOff>139778</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2763500" y="6553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130905</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47111" y="6646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69279</xdr:rowOff>
    </xdr:from>
    <xdr:to>
      <xdr:col>85</xdr:col>
      <xdr:colOff>126364</xdr:colOff>
      <xdr:row>58</xdr:row>
      <xdr:rowOff>133867</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8813229"/>
          <a:ext cx="1269" cy="126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137694</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1008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133867</xdr:rowOff>
    </xdr:from>
    <xdr:to>
      <xdr:col>86</xdr:col>
      <xdr:colOff>25400</xdr:colOff>
      <xdr:row>58</xdr:row>
      <xdr:rowOff>133867</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10077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15956</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588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706,966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69279</xdr:rowOff>
    </xdr:from>
    <xdr:to>
      <xdr:col>86</xdr:col>
      <xdr:colOff>25400</xdr:colOff>
      <xdr:row>51</xdr:row>
      <xdr:rowOff>69279</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88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121688</xdr:rowOff>
    </xdr:from>
    <xdr:to>
      <xdr:col>85</xdr:col>
      <xdr:colOff>127000</xdr:colOff>
      <xdr:row>58</xdr:row>
      <xdr:rowOff>133867</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5481300" y="10065788"/>
          <a:ext cx="838200" cy="1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92535</xdr:rowOff>
    </xdr:from>
    <xdr:ext cx="599010"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6937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69658</xdr:rowOff>
    </xdr:from>
    <xdr:to>
      <xdr:col>85</xdr:col>
      <xdr:colOff>177800</xdr:colOff>
      <xdr:row>57</xdr:row>
      <xdr:rowOff>171258</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121688</xdr:rowOff>
    </xdr:from>
    <xdr:to>
      <xdr:col>81</xdr:col>
      <xdr:colOff>50800</xdr:colOff>
      <xdr:row>58</xdr:row>
      <xdr:rowOff>123052</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4592300" y="10065788"/>
          <a:ext cx="889000" cy="1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103746</xdr:rowOff>
    </xdr:from>
    <xdr:to>
      <xdr:col>81</xdr:col>
      <xdr:colOff>101600</xdr:colOff>
      <xdr:row>58</xdr:row>
      <xdr:rowOff>33896</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50423</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181795" y="965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123052</xdr:rowOff>
    </xdr:from>
    <xdr:to>
      <xdr:col>76</xdr:col>
      <xdr:colOff>114300</xdr:colOff>
      <xdr:row>58</xdr:row>
      <xdr:rowOff>124967</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3703300" y="10067152"/>
          <a:ext cx="889000" cy="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103312</xdr:rowOff>
    </xdr:from>
    <xdr:to>
      <xdr:col>76</xdr:col>
      <xdr:colOff>165100</xdr:colOff>
      <xdr:row>58</xdr:row>
      <xdr:rowOff>33462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49989</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292795" y="965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124967</xdr:rowOff>
    </xdr:from>
    <xdr:to>
      <xdr:col>71</xdr:col>
      <xdr:colOff>177800</xdr:colOff>
      <xdr:row>58</xdr:row>
      <xdr:rowOff>134854</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2814300" y="10069067"/>
          <a:ext cx="889000" cy="9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88942</xdr:rowOff>
    </xdr:from>
    <xdr:to>
      <xdr:col>72</xdr:col>
      <xdr:colOff>38100</xdr:colOff>
      <xdr:row>58</xdr:row>
      <xdr:rowOff>19092</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35619</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03795" y="963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98890</xdr:rowOff>
    </xdr:from>
    <xdr:to>
      <xdr:col>67</xdr:col>
      <xdr:colOff>101600</xdr:colOff>
      <xdr:row>58</xdr:row>
      <xdr:rowOff>29040</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45567</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14795" y="964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83067</xdr:rowOff>
    </xdr:from>
    <xdr:to>
      <xdr:col>85</xdr:col>
      <xdr:colOff>177800</xdr:colOff>
      <xdr:row>59</xdr:row>
      <xdr:rowOff>13217</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10027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169444</xdr:rowOff>
    </xdr:from>
    <xdr:ext cx="534377"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942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70888</xdr:rowOff>
    </xdr:from>
    <xdr:to>
      <xdr:col>81</xdr:col>
      <xdr:colOff>101600</xdr:colOff>
      <xdr:row>59</xdr:row>
      <xdr:rowOff>1038</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1001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163615</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10107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72252</xdr:rowOff>
    </xdr:from>
    <xdr:to>
      <xdr:col>76</xdr:col>
      <xdr:colOff>165100</xdr:colOff>
      <xdr:row>59</xdr:row>
      <xdr:rowOff>2402</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1001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164979</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10109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74167</xdr:rowOff>
    </xdr:from>
    <xdr:to>
      <xdr:col>72</xdr:col>
      <xdr:colOff>38100</xdr:colOff>
      <xdr:row>59</xdr:row>
      <xdr:rowOff>4317</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10018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166894</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1011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84054</xdr:rowOff>
    </xdr:from>
    <xdr:to>
      <xdr:col>67</xdr:col>
      <xdr:colOff>101600</xdr:colOff>
      <xdr:row>59</xdr:row>
      <xdr:rowOff>14204</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1002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5331</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10120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118959</xdr:rowOff>
    </xdr:from>
    <xdr:to>
      <xdr:col>85</xdr:col>
      <xdr:colOff>126364</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6317595" y="12120459"/>
          <a:ext cx="1269" cy="1468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54146</xdr:rowOff>
    </xdr:from>
    <xdr:ext cx="249299" cy="259045"/>
    <xdr:sp macro="" textlink="">
      <xdr:nvSpPr>
        <xdr:cNvPr id="626" name="災害復旧費最小値テキスト">
          <a:extLst>
            <a:ext uri="{FF2B5EF4-FFF2-40B4-BE49-F238E27FC236}">
              <a16:creationId xmlns:a16="http://schemas.microsoft.com/office/drawing/2014/main" id="{00000000-0008-0000-0700-000072020000}"/>
            </a:ext>
          </a:extLst>
        </xdr:cNvPr>
        <xdr:cNvSpPr txBox="1"/>
      </xdr:nvSpPr>
      <xdr:spPr>
        <a:xfrm>
          <a:off x="16370300" y="135986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65636</xdr:rowOff>
    </xdr:from>
    <xdr:ext cx="599010" cy="259045"/>
    <xdr:sp macro="" textlink="">
      <xdr:nvSpPr>
        <xdr:cNvPr id="628" name="災害復旧費最大値テキスト">
          <a:extLst>
            <a:ext uri="{FF2B5EF4-FFF2-40B4-BE49-F238E27FC236}">
              <a16:creationId xmlns:a16="http://schemas.microsoft.com/office/drawing/2014/main" id="{00000000-0008-0000-0700-000074020000}"/>
            </a:ext>
          </a:extLst>
        </xdr:cNvPr>
        <xdr:cNvSpPr txBox="1"/>
      </xdr:nvSpPr>
      <xdr:spPr>
        <a:xfrm>
          <a:off x="16370300" y="11895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770,888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118959</xdr:rowOff>
    </xdr:from>
    <xdr:to>
      <xdr:col>86</xdr:col>
      <xdr:colOff>25400</xdr:colOff>
      <xdr:row>70</xdr:row>
      <xdr:rowOff>118959</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2120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61299</xdr:rowOff>
    </xdr:from>
    <xdr:to>
      <xdr:col>85</xdr:col>
      <xdr:colOff>127000</xdr:colOff>
      <xdr:row>78</xdr:row>
      <xdr:rowOff>110711</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5481300" y="13434399"/>
          <a:ext cx="838200" cy="4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98596</xdr:rowOff>
    </xdr:from>
    <xdr:ext cx="534377" cy="259045"/>
    <xdr:sp macro="" textlink="">
      <xdr:nvSpPr>
        <xdr:cNvPr id="631" name="災害復旧費平均値テキスト">
          <a:extLst>
            <a:ext uri="{FF2B5EF4-FFF2-40B4-BE49-F238E27FC236}">
              <a16:creationId xmlns:a16="http://schemas.microsoft.com/office/drawing/2014/main" id="{00000000-0008-0000-0700-000077020000}"/>
            </a:ext>
          </a:extLst>
        </xdr:cNvPr>
        <xdr:cNvSpPr txBox="1"/>
      </xdr:nvSpPr>
      <xdr:spPr>
        <a:xfrm>
          <a:off x="16370300" y="13471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120169</xdr:rowOff>
    </xdr:from>
    <xdr:to>
      <xdr:col>85</xdr:col>
      <xdr:colOff>177800</xdr:colOff>
      <xdr:row>79</xdr:row>
      <xdr:rowOff>50319</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62687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55597</xdr:rowOff>
    </xdr:from>
    <xdr:to>
      <xdr:col>81</xdr:col>
      <xdr:colOff>50800</xdr:colOff>
      <xdr:row>78</xdr:row>
      <xdr:rowOff>61299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4592300" y="13428697"/>
          <a:ext cx="889000" cy="5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121190</xdr:rowOff>
    </xdr:from>
    <xdr:to>
      <xdr:col>81</xdr:col>
      <xdr:colOff>101600</xdr:colOff>
      <xdr:row>79</xdr:row>
      <xdr:rowOff>51340</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5430500" y="134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42467</xdr:rowOff>
    </xdr:from>
    <xdr:ext cx="534377"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5214111" y="1358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55597</xdr:rowOff>
    </xdr:from>
    <xdr:to>
      <xdr:col>76</xdr:col>
      <xdr:colOff>114300</xdr:colOff>
      <xdr:row>78</xdr:row>
      <xdr:rowOff>131668</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3703300" y="13428697"/>
          <a:ext cx="889000" cy="76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128552</xdr:rowOff>
    </xdr:from>
    <xdr:to>
      <xdr:col>76</xdr:col>
      <xdr:colOff>165100</xdr:colOff>
      <xdr:row>79</xdr:row>
      <xdr:rowOff>58702</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4541500" y="13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49829</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325111" y="1359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131668</xdr:rowOff>
    </xdr:from>
    <xdr:to>
      <xdr:col>71</xdr:col>
      <xdr:colOff>177800</xdr:colOff>
      <xdr:row>78</xdr:row>
      <xdr:rowOff>147304</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2814300" y="13504768"/>
          <a:ext cx="889000" cy="15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132817</xdr:rowOff>
    </xdr:from>
    <xdr:to>
      <xdr:col>72</xdr:col>
      <xdr:colOff>38100</xdr:colOff>
      <xdr:row>79</xdr:row>
      <xdr:rowOff>62967</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3652500" y="13505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54094</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436111" y="13598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129651</xdr:rowOff>
    </xdr:from>
    <xdr:to>
      <xdr:col>67</xdr:col>
      <xdr:colOff>101600</xdr:colOff>
      <xdr:row>79</xdr:row>
      <xdr:rowOff>59801</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2763500" y="1350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50928</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547111" y="1359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59911</xdr:rowOff>
    </xdr:from>
    <xdr:to>
      <xdr:col>85</xdr:col>
      <xdr:colOff>177800</xdr:colOff>
      <xdr:row>78</xdr:row>
      <xdr:rowOff>161511</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6268700" y="13433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19288</xdr:rowOff>
    </xdr:from>
    <xdr:ext cx="534377" cy="259045"/>
    <xdr:sp macro="" textlink="">
      <xdr:nvSpPr>
        <xdr:cNvPr id="650" name="災害復旧費該当値テキスト">
          <a:extLst>
            <a:ext uri="{FF2B5EF4-FFF2-40B4-BE49-F238E27FC236}">
              <a16:creationId xmlns:a16="http://schemas.microsoft.com/office/drawing/2014/main" id="{00000000-0008-0000-0700-00008A020000}"/>
            </a:ext>
          </a:extLst>
        </xdr:cNvPr>
        <xdr:cNvSpPr txBox="1"/>
      </xdr:nvSpPr>
      <xdr:spPr>
        <a:xfrm>
          <a:off x="16370300" y="1322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10499</xdr:rowOff>
    </xdr:from>
    <xdr:to>
      <xdr:col>81</xdr:col>
      <xdr:colOff>101600</xdr:colOff>
      <xdr:row>78</xdr:row>
      <xdr:rowOff>112099</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5430500" y="13383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128626</xdr:rowOff>
    </xdr:from>
    <xdr:ext cx="534377"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14111" y="1315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4797</xdr:rowOff>
    </xdr:from>
    <xdr:to>
      <xdr:col>76</xdr:col>
      <xdr:colOff>165100</xdr:colOff>
      <xdr:row>78</xdr:row>
      <xdr:rowOff>106397</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4541500" y="13377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122924</xdr:rowOff>
    </xdr:from>
    <xdr:ext cx="534377"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325111" y="13153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80868</xdr:rowOff>
    </xdr:from>
    <xdr:to>
      <xdr:col>72</xdr:col>
      <xdr:colOff>38100</xdr:colOff>
      <xdr:row>79</xdr:row>
      <xdr:rowOff>11018</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3652500" y="13453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27545</xdr:rowOff>
    </xdr:from>
    <xdr:ext cx="534377"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436111" y="13229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96504</xdr:rowOff>
    </xdr:from>
    <xdr:to>
      <xdr:col>67</xdr:col>
      <xdr:colOff>101600</xdr:colOff>
      <xdr:row>79</xdr:row>
      <xdr:rowOff>26654</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2763500" y="1346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43181</xdr:rowOff>
    </xdr:from>
    <xdr:ext cx="534377"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547111" y="1324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137607</xdr:rowOff>
    </xdr:from>
    <xdr:to>
      <xdr:col>85</xdr:col>
      <xdr:colOff>126364</xdr:colOff>
      <xdr:row>99</xdr:row>
      <xdr:rowOff>98879</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6317595" y="15568107"/>
          <a:ext cx="1269" cy="1504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5" name="公債費最小値テキスト">
          <a:extLst>
            <a:ext uri="{FF2B5EF4-FFF2-40B4-BE49-F238E27FC236}">
              <a16:creationId xmlns:a16="http://schemas.microsoft.com/office/drawing/2014/main" id="{00000000-0008-0000-0700-0000AD020000}"/>
            </a:ext>
          </a:extLst>
        </xdr:cNvPr>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84284</xdr:rowOff>
    </xdr:from>
    <xdr:ext cx="599010" cy="259045"/>
    <xdr:sp macro="" textlink="">
      <xdr:nvSpPr>
        <xdr:cNvPr id="687" name="公債費最大値テキスト">
          <a:extLst>
            <a:ext uri="{FF2B5EF4-FFF2-40B4-BE49-F238E27FC236}">
              <a16:creationId xmlns:a16="http://schemas.microsoft.com/office/drawing/2014/main" id="{00000000-0008-0000-0700-0000AF020000}"/>
            </a:ext>
          </a:extLst>
        </xdr:cNvPr>
        <xdr:cNvSpPr txBox="1"/>
      </xdr:nvSpPr>
      <xdr:spPr>
        <a:xfrm>
          <a:off x="16370300" y="15343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921,282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137607</xdr:rowOff>
    </xdr:from>
    <xdr:to>
      <xdr:col>86</xdr:col>
      <xdr:colOff>25400</xdr:colOff>
      <xdr:row>90</xdr:row>
      <xdr:rowOff>137607</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55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38971</xdr:rowOff>
    </xdr:from>
    <xdr:to>
      <xdr:col>85</xdr:col>
      <xdr:colOff>127000</xdr:colOff>
      <xdr:row>99</xdr:row>
      <xdr:rowOff>40222</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5481300" y="17012521"/>
          <a:ext cx="838200" cy="1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168676</xdr:rowOff>
    </xdr:from>
    <xdr:ext cx="599010" cy="259045"/>
    <xdr:sp macro="" textlink="">
      <xdr:nvSpPr>
        <xdr:cNvPr id="690" name="公債費平均値テキスト">
          <a:extLst>
            <a:ext uri="{FF2B5EF4-FFF2-40B4-BE49-F238E27FC236}">
              <a16:creationId xmlns:a16="http://schemas.microsoft.com/office/drawing/2014/main" id="{00000000-0008-0000-0700-0000B2020000}"/>
            </a:ext>
          </a:extLst>
        </xdr:cNvPr>
        <xdr:cNvSpPr txBox="1"/>
      </xdr:nvSpPr>
      <xdr:spPr>
        <a:xfrm>
          <a:off x="16370300" y="16627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145799</xdr:rowOff>
    </xdr:from>
    <xdr:to>
      <xdr:col>85</xdr:col>
      <xdr:colOff>177800</xdr:colOff>
      <xdr:row>98</xdr:row>
      <xdr:rowOff>75949</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6268700" y="167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35348</xdr:rowOff>
    </xdr:from>
    <xdr:to>
      <xdr:col>81</xdr:col>
      <xdr:colOff>50800</xdr:colOff>
      <xdr:row>99</xdr:row>
      <xdr:rowOff>38971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4592300" y="17008898"/>
          <a:ext cx="889000" cy="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153022</xdr:rowOff>
    </xdr:from>
    <xdr:to>
      <xdr:col>81</xdr:col>
      <xdr:colOff>101600</xdr:colOff>
      <xdr:row>98</xdr:row>
      <xdr:rowOff>83172</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5430500" y="167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99699</xdr:rowOff>
    </xdr:from>
    <xdr:ext cx="59901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181795" y="16558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35348</xdr:rowOff>
    </xdr:from>
    <xdr:to>
      <xdr:col>76</xdr:col>
      <xdr:colOff>114300</xdr:colOff>
      <xdr:row>99</xdr:row>
      <xdr:rowOff>35968</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3703300" y="17008898"/>
          <a:ext cx="889000" cy="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156378</xdr:rowOff>
    </xdr:from>
    <xdr:to>
      <xdr:col>76</xdr:col>
      <xdr:colOff>165100</xdr:colOff>
      <xdr:row>98</xdr:row>
      <xdr:rowOff>86528</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4541500" y="1678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103055</xdr:rowOff>
    </xdr:from>
    <xdr:ext cx="59901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292795" y="16562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35968</xdr:rowOff>
    </xdr:from>
    <xdr:to>
      <xdr:col>71</xdr:col>
      <xdr:colOff>177800</xdr:colOff>
      <xdr:row>99</xdr:row>
      <xdr:rowOff>37640</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2814300" y="17009518"/>
          <a:ext cx="889000" cy="1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148544</xdr:rowOff>
    </xdr:from>
    <xdr:to>
      <xdr:col>72</xdr:col>
      <xdr:colOff>38100</xdr:colOff>
      <xdr:row>98</xdr:row>
      <xdr:rowOff>78694</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3652500" y="1677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95221</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403795" y="16554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152248</xdr:rowOff>
    </xdr:from>
    <xdr:to>
      <xdr:col>67</xdr:col>
      <xdr:colOff>101600</xdr:colOff>
      <xdr:row>98</xdr:row>
      <xdr:rowOff>82398</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2763500" y="1678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98925</xdr:rowOff>
    </xdr:from>
    <xdr:ext cx="59901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514795" y="16558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160872</xdr:rowOff>
    </xdr:from>
    <xdr:to>
      <xdr:col>85</xdr:col>
      <xdr:colOff>177800</xdr:colOff>
      <xdr:row>99</xdr:row>
      <xdr:rowOff>91022</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6268700" y="1696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75799</xdr:rowOff>
    </xdr:from>
    <xdr:ext cx="534377" cy="259045"/>
    <xdr:sp macro="" textlink="">
      <xdr:nvSpPr>
        <xdr:cNvPr id="709" name="公債費該当値テキスト">
          <a:extLst>
            <a:ext uri="{FF2B5EF4-FFF2-40B4-BE49-F238E27FC236}">
              <a16:creationId xmlns:a16="http://schemas.microsoft.com/office/drawing/2014/main" id="{00000000-0008-0000-0700-0000C5020000}"/>
            </a:ext>
          </a:extLst>
        </xdr:cNvPr>
        <xdr:cNvSpPr txBox="1"/>
      </xdr:nvSpPr>
      <xdr:spPr>
        <a:xfrm>
          <a:off x="16370300" y="16877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159621</xdr:rowOff>
    </xdr:from>
    <xdr:to>
      <xdr:col>81</xdr:col>
      <xdr:colOff>101600</xdr:colOff>
      <xdr:row>99</xdr:row>
      <xdr:rowOff>89771</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5430500" y="1696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80898</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7054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155998</xdr:rowOff>
    </xdr:from>
    <xdr:to>
      <xdr:col>76</xdr:col>
      <xdr:colOff>165100</xdr:colOff>
      <xdr:row>99</xdr:row>
      <xdr:rowOff>86148</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4541500" y="16958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77275</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7050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156618</xdr:rowOff>
    </xdr:from>
    <xdr:to>
      <xdr:col>72</xdr:col>
      <xdr:colOff>38100</xdr:colOff>
      <xdr:row>99</xdr:row>
      <xdr:rowOff>86768</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3652500" y="1695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77895</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436111" y="1705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158290</xdr:rowOff>
    </xdr:from>
    <xdr:to>
      <xdr:col>67</xdr:col>
      <xdr:colOff>101600</xdr:colOff>
      <xdr:row>99</xdr:row>
      <xdr:rowOff>88440</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2763500" y="1696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79567</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547111" y="17053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a16="http://schemas.microsoft.com/office/drawing/2014/main"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50089</xdr:rowOff>
    </xdr:from>
    <xdr:to>
      <xdr:col>116</xdr:col>
      <xdr:colOff>62864</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2159595" y="5193589"/>
          <a:ext cx="1269" cy="1537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79608</xdr:rowOff>
    </xdr:from>
    <xdr:ext cx="249299" cy="259045"/>
    <xdr:sp macro="" textlink="">
      <xdr:nvSpPr>
        <xdr:cNvPr id="742" name="諸支出金最小値テキスト">
          <a:extLst>
            <a:ext uri="{FF2B5EF4-FFF2-40B4-BE49-F238E27FC236}">
              <a16:creationId xmlns:a16="http://schemas.microsoft.com/office/drawing/2014/main" id="{00000000-0008-0000-0700-0000E6020000}"/>
            </a:ext>
          </a:extLst>
        </xdr:cNvPr>
        <xdr:cNvSpPr txBox="1"/>
      </xdr:nvSpPr>
      <xdr:spPr>
        <a:xfrm>
          <a:off x="22212300" y="6766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168216</xdr:rowOff>
    </xdr:from>
    <xdr:ext cx="534377" cy="259045"/>
    <xdr:sp macro="" textlink="">
      <xdr:nvSpPr>
        <xdr:cNvPr id="744" name="諸支出金最大値テキスト">
          <a:extLst>
            <a:ext uri="{FF2B5EF4-FFF2-40B4-BE49-F238E27FC236}">
              <a16:creationId xmlns:a16="http://schemas.microsoft.com/office/drawing/2014/main" id="{00000000-0008-0000-0700-0000E8020000}"/>
            </a:ext>
          </a:extLst>
        </xdr:cNvPr>
        <xdr:cNvSpPr txBox="1"/>
      </xdr:nvSpPr>
      <xdr:spPr>
        <a:xfrm>
          <a:off x="22212300" y="496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40,352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50089</xdr:rowOff>
    </xdr:from>
    <xdr:to>
      <xdr:col>116</xdr:col>
      <xdr:colOff>152400</xdr:colOff>
      <xdr:row>30</xdr:row>
      <xdr:rowOff>50089</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51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168508</xdr:rowOff>
    </xdr:from>
    <xdr:ext cx="378565" cy="259045"/>
    <xdr:sp macro="" textlink="">
      <xdr:nvSpPr>
        <xdr:cNvPr id="747" name="諸支出金平均値テキスト">
          <a:extLst>
            <a:ext uri="{FF2B5EF4-FFF2-40B4-BE49-F238E27FC236}">
              <a16:creationId xmlns:a16="http://schemas.microsoft.com/office/drawing/2014/main" id="{00000000-0008-0000-0700-0000EB020000}"/>
            </a:ext>
          </a:extLst>
        </xdr:cNvPr>
        <xdr:cNvSpPr txBox="1"/>
      </xdr:nvSpPr>
      <xdr:spPr>
        <a:xfrm>
          <a:off x="22212300" y="65121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145631</xdr:rowOff>
    </xdr:from>
    <xdr:to>
      <xdr:col>116</xdr:col>
      <xdr:colOff>114300</xdr:colOff>
      <xdr:row>39</xdr:row>
      <xdr:rowOff>75781</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21107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72720</xdr:rowOff>
    </xdr:from>
    <xdr:to>
      <xdr:col>111</xdr:col>
      <xdr:colOff>177800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0434300" y="6244920"/>
          <a:ext cx="889000" cy="48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149479</xdr:rowOff>
    </xdr:from>
    <xdr:to>
      <xdr:col>112</xdr:col>
      <xdr:colOff>38100</xdr:colOff>
      <xdr:row>39</xdr:row>
      <xdr:rowOff>79629</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12725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96156</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34017" y="643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72720</xdr:rowOff>
    </xdr:from>
    <xdr:to>
      <xdr:col>107</xdr:col>
      <xdr:colOff>50800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flipV="1">
          <a:off x="19545300" y="6244920"/>
          <a:ext cx="889000" cy="48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154584</xdr:rowOff>
    </xdr:from>
    <xdr:to>
      <xdr:col>107</xdr:col>
      <xdr:colOff>101600</xdr:colOff>
      <xdr:row>39</xdr:row>
      <xdr:rowOff>84734</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0383500" y="66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75861</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45017" y="6762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148717</xdr:rowOff>
    </xdr:from>
    <xdr:to>
      <xdr:col>102</xdr:col>
      <xdr:colOff>165100</xdr:colOff>
      <xdr:row>39</xdr:row>
      <xdr:rowOff>78867</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9494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95394</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6017" y="6439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141516</xdr:rowOff>
    </xdr:from>
    <xdr:to>
      <xdr:col>98</xdr:col>
      <xdr:colOff>38100</xdr:colOff>
      <xdr:row>39</xdr:row>
      <xdr:rowOff>71666</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8605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88193</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7017" y="643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124058</xdr:rowOff>
    </xdr:from>
    <xdr:ext cx="249299" cy="259045"/>
    <xdr:sp macro="" textlink="">
      <xdr:nvSpPr>
        <xdr:cNvPr id="766" name="諸支出金該当値テキスト">
          <a:extLst>
            <a:ext uri="{FF2B5EF4-FFF2-40B4-BE49-F238E27FC236}">
              <a16:creationId xmlns:a16="http://schemas.microsoft.com/office/drawing/2014/main" id="{00000000-0008-0000-0700-0000FE020000}"/>
            </a:ext>
          </a:extLst>
        </xdr:cNvPr>
        <xdr:cNvSpPr txBox="1"/>
      </xdr:nvSpPr>
      <xdr:spPr>
        <a:xfrm>
          <a:off x="22212300" y="6639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21920</xdr:rowOff>
    </xdr:from>
    <xdr:to>
      <xdr:col>107</xdr:col>
      <xdr:colOff>101600</xdr:colOff>
      <xdr:row>36</xdr:row>
      <xdr:rowOff>123520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0383500" y="61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34</xdr:row>
      <xdr:rowOff>140047</xdr:rowOff>
    </xdr:from>
    <xdr:ext cx="534377"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167111" y="5969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7" name="前年度繰上充用金最小値テキスト">
          <a:extLst>
            <a:ext uri="{FF2B5EF4-FFF2-40B4-BE49-F238E27FC236}">
              <a16:creationId xmlns:a16="http://schemas.microsoft.com/office/drawing/2014/main" id="{00000000-0008-0000-0700-00001D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9" name="前年度繰上充用金最大値テキスト">
          <a:extLst>
            <a:ext uri="{FF2B5EF4-FFF2-40B4-BE49-F238E27FC236}">
              <a16:creationId xmlns:a16="http://schemas.microsoft.com/office/drawing/2014/main" id="{00000000-0008-0000-0700-00001F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2" name="前年度繰上充用金平均値テキスト">
          <a:extLst>
            <a:ext uri="{FF2B5EF4-FFF2-40B4-BE49-F238E27FC236}">
              <a16:creationId xmlns:a16="http://schemas.microsoft.com/office/drawing/2014/main" id="{00000000-0008-0000-0700-000022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49</xdr:row>
      <xdr:rowOff>123190</xdr:rowOff>
    </xdr:from>
    <xdr:to>
      <xdr:col>107</xdr:col>
      <xdr:colOff>101600</xdr:colOff>
      <xdr:row>50</xdr:row>
      <xdr:rowOff>53340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0383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48</xdr:row>
      <xdr:rowOff>69867</xdr:rowOff>
    </xdr:from>
    <xdr:ext cx="313932"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277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1" name="前年度繰上充用金該当値テキスト">
          <a:extLst>
            <a:ext uri="{FF2B5EF4-FFF2-40B4-BE49-F238E27FC236}">
              <a16:creationId xmlns:a16="http://schemas.microsoft.com/office/drawing/2014/main" id="{00000000-0008-0000-0700-000035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目的別決算における住民一人当たりの決算額は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4,202,238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円で、前年度比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645,528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％）の減となっている。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総務費は前年度比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457,765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円減の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3,018,339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であり、中野地区復興産業拠点・双葉駅西地区復興拠点整備事業費のほか、復旧・復興事業の主要財源となる福島再生加速化交付金基金等積立金が含まれており、今後も高水準で継続することが見込まれ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民生費は前年度比</a:t>
          </a:r>
          <a:r>
            <a:rPr kumimoji="1" lang="en-US" altLang="ja-JP" sz="1300">
              <a:latin typeface="ＭＳ Ｐゴシック" panose="020B0600070205080204" pitchFamily="50" charset="-128"/>
              <a:ea typeface="ＭＳ Ｐゴシック" panose="020B0600070205080204" pitchFamily="50" charset="-128"/>
            </a:rPr>
            <a:t>21,900</a:t>
          </a:r>
          <a:r>
            <a:rPr kumimoji="1" lang="ja-JP" altLang="en-US" sz="1300">
              <a:latin typeface="ＭＳ Ｐゴシック" panose="020B0600070205080204" pitchFamily="50" charset="-128"/>
              <a:ea typeface="ＭＳ Ｐゴシック" panose="020B0600070205080204" pitchFamily="50" charset="-128"/>
            </a:rPr>
            <a:t>円減の</a:t>
          </a:r>
          <a:r>
            <a:rPr kumimoji="1" lang="en-US" altLang="ja-JP" sz="1300">
              <a:latin typeface="ＭＳ Ｐゴシック" panose="020B0600070205080204" pitchFamily="50" charset="-128"/>
              <a:ea typeface="ＭＳ Ｐゴシック" panose="020B0600070205080204" pitchFamily="50" charset="-128"/>
            </a:rPr>
            <a:t>363,572</a:t>
          </a:r>
          <a:r>
            <a:rPr kumimoji="1" lang="ja-JP" altLang="en-US" sz="1300">
              <a:latin typeface="ＭＳ Ｐゴシック" panose="020B0600070205080204" pitchFamily="50" charset="-128"/>
              <a:ea typeface="ＭＳ Ｐゴシック" panose="020B0600070205080204" pitchFamily="50" charset="-128"/>
            </a:rPr>
            <a:t>円であり、町内防犯・防災パトロール事業等の復旧・復興事業に係る経費は前年同様である一方、中間貯蔵施設整備等影響緩和補助金（サポート補助金）事業費の減によるところが大きい。</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土木費、災害復旧費は、町道等主要インフラに係る復旧・復興事業の継続により、前年度から減額となったものの、類似団体平均を上回っている。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福島県双葉町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財政調整基金残高の標準財政規模に対する比率は</a:t>
          </a:r>
          <a:r>
            <a:rPr kumimoji="1" lang="en-US" altLang="ja-JP" sz="1400">
              <a:latin typeface="ＭＳ ゴシック" pitchFamily="49" charset="-128"/>
              <a:ea typeface="ＭＳ ゴシック" pitchFamily="49" charset="-128"/>
            </a:rPr>
            <a:t>130.80</a:t>
          </a:r>
          <a:r>
            <a:rPr kumimoji="1" lang="ja-JP" altLang="en-US" sz="1400">
              <a:latin typeface="ＭＳ ゴシック" pitchFamily="49" charset="-128"/>
              <a:ea typeface="ＭＳ ゴシック" pitchFamily="49" charset="-128"/>
            </a:rPr>
            <a:t>％と高い水準にあるが、後年度の復旧・復興事業、公共施設の維持運営経費等に係る取崩しが見込まれる。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実質単年度収支の標準財政規模に対する比率は前年度から減となっており、実質収支の減、単年度収支が赤字であったことによるものである。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福島県双葉町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連結実施赤字比率について、赤字となっている会計はない。</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一般会計は復旧</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復興に係る事業の増加により、基金繰入金が増加している。</a:t>
          </a:r>
          <a:endPar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今後も財源確保に努めながら、黒字を維持する。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view="pageBreakPreview" zoomScale="80" zoomScaleNormal="80" zoomScaleSheetLayoutView="80" workbookViewId="0">
      <selection activeCell="C2" sqref="C2"/>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25726767</v>
      </c>
      <c r="BO4" s="433"/>
      <c r="BP4" s="433"/>
      <c r="BQ4" s="433"/>
      <c r="BR4" s="433"/>
      <c r="BS4" s="433"/>
      <c r="BT4" s="433"/>
      <c r="BU4" s="434"/>
      <c r="BV4" s="432">
        <v>30106945</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48.7</v>
      </c>
      <c r="CU4" s="439"/>
      <c r="CV4" s="439"/>
      <c r="CW4" s="439"/>
      <c r="CX4" s="439"/>
      <c r="CY4" s="439"/>
      <c r="CZ4" s="439"/>
      <c r="DA4" s="440"/>
      <c r="DB4" s="438">
        <v>52.5</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24326734</v>
      </c>
      <c r="BO5" s="470"/>
      <c r="BP5" s="470"/>
      <c r="BQ5" s="470"/>
      <c r="BR5" s="470"/>
      <c r="BS5" s="470"/>
      <c r="BT5" s="470"/>
      <c r="BU5" s="471"/>
      <c r="BV5" s="469">
        <v>28655144</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75.3</v>
      </c>
      <c r="CU5" s="467"/>
      <c r="CV5" s="467"/>
      <c r="CW5" s="467"/>
      <c r="CX5" s="467"/>
      <c r="CY5" s="467"/>
      <c r="CZ5" s="467"/>
      <c r="DA5" s="468"/>
      <c r="DB5" s="466">
        <v>80.5</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102</v>
      </c>
      <c r="AV6" s="502"/>
      <c r="AW6" s="502"/>
      <c r="AX6" s="502"/>
      <c r="AY6" s="503" t="s">
        <v>103</v>
      </c>
      <c r="AZ6" s="504"/>
      <c r="BA6" s="504"/>
      <c r="BB6" s="504"/>
      <c r="BC6" s="504"/>
      <c r="BD6" s="504"/>
      <c r="BE6" s="504"/>
      <c r="BF6" s="504"/>
      <c r="BG6" s="504"/>
      <c r="BH6" s="504"/>
      <c r="BI6" s="504"/>
      <c r="BJ6" s="504"/>
      <c r="BK6" s="504"/>
      <c r="BL6" s="504"/>
      <c r="BM6" s="505"/>
      <c r="BN6" s="469">
        <v>1400033</v>
      </c>
      <c r="BO6" s="470"/>
      <c r="BP6" s="470"/>
      <c r="BQ6" s="470"/>
      <c r="BR6" s="470"/>
      <c r="BS6" s="470"/>
      <c r="BT6" s="470"/>
      <c r="BU6" s="471"/>
      <c r="BV6" s="469">
        <v>1451801</v>
      </c>
      <c r="BW6" s="470"/>
      <c r="BX6" s="470"/>
      <c r="BY6" s="470"/>
      <c r="BZ6" s="470"/>
      <c r="CA6" s="470"/>
      <c r="CB6" s="470"/>
      <c r="CC6" s="471"/>
      <c r="CD6" s="472" t="s">
        <v>104</v>
      </c>
      <c r="CE6" s="473"/>
      <c r="CF6" s="473"/>
      <c r="CG6" s="473"/>
      <c r="CH6" s="473"/>
      <c r="CI6" s="473"/>
      <c r="CJ6" s="473"/>
      <c r="CK6" s="473"/>
      <c r="CL6" s="473"/>
      <c r="CM6" s="473"/>
      <c r="CN6" s="473"/>
      <c r="CO6" s="473"/>
      <c r="CP6" s="473"/>
      <c r="CQ6" s="473"/>
      <c r="CR6" s="473"/>
      <c r="CS6" s="474"/>
      <c r="CT6" s="506">
        <v>75.3</v>
      </c>
      <c r="CU6" s="507"/>
      <c r="CV6" s="507"/>
      <c r="CW6" s="507"/>
      <c r="CX6" s="507"/>
      <c r="CY6" s="507"/>
      <c r="CZ6" s="507"/>
      <c r="DA6" s="508"/>
      <c r="DB6" s="506">
        <v>80.5</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105</v>
      </c>
      <c r="AN7" s="499"/>
      <c r="AO7" s="499"/>
      <c r="AP7" s="499"/>
      <c r="AQ7" s="499"/>
      <c r="AR7" s="499"/>
      <c r="AS7" s="499"/>
      <c r="AT7" s="500"/>
      <c r="AU7" s="501" t="s">
        <v>94</v>
      </c>
      <c r="AV7" s="502"/>
      <c r="AW7" s="502"/>
      <c r="AX7" s="502"/>
      <c r="AY7" s="503" t="s">
        <v>106</v>
      </c>
      <c r="AZ7" s="504"/>
      <c r="BA7" s="504"/>
      <c r="BB7" s="504"/>
      <c r="BC7" s="504"/>
      <c r="BD7" s="504"/>
      <c r="BE7" s="504"/>
      <c r="BF7" s="504"/>
      <c r="BG7" s="504"/>
      <c r="BH7" s="504"/>
      <c r="BI7" s="504"/>
      <c r="BJ7" s="504"/>
      <c r="BK7" s="504"/>
      <c r="BL7" s="504"/>
      <c r="BM7" s="505"/>
      <c r="BN7" s="469">
        <v>190487</v>
      </c>
      <c r="BO7" s="470"/>
      <c r="BP7" s="470"/>
      <c r="BQ7" s="470"/>
      <c r="BR7" s="470"/>
      <c r="BS7" s="470"/>
      <c r="BT7" s="470"/>
      <c r="BU7" s="471"/>
      <c r="BV7" s="469">
        <v>198514</v>
      </c>
      <c r="BW7" s="470"/>
      <c r="BX7" s="470"/>
      <c r="BY7" s="470"/>
      <c r="BZ7" s="470"/>
      <c r="CA7" s="470"/>
      <c r="CB7" s="470"/>
      <c r="CC7" s="471"/>
      <c r="CD7" s="472" t="s">
        <v>107</v>
      </c>
      <c r="CE7" s="473"/>
      <c r="CF7" s="473"/>
      <c r="CG7" s="473"/>
      <c r="CH7" s="473"/>
      <c r="CI7" s="473"/>
      <c r="CJ7" s="473"/>
      <c r="CK7" s="473"/>
      <c r="CL7" s="473"/>
      <c r="CM7" s="473"/>
      <c r="CN7" s="473"/>
      <c r="CO7" s="473"/>
      <c r="CP7" s="473"/>
      <c r="CQ7" s="473"/>
      <c r="CR7" s="473"/>
      <c r="CS7" s="474"/>
      <c r="CT7" s="469">
        <v>2485806</v>
      </c>
      <c r="CU7" s="470"/>
      <c r="CV7" s="470"/>
      <c r="CW7" s="470"/>
      <c r="CX7" s="470"/>
      <c r="CY7" s="470"/>
      <c r="CZ7" s="470"/>
      <c r="DA7" s="471"/>
      <c r="DB7" s="469">
        <v>2386230</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108</v>
      </c>
      <c r="AN8" s="499"/>
      <c r="AO8" s="499"/>
      <c r="AP8" s="499"/>
      <c r="AQ8" s="499"/>
      <c r="AR8" s="499"/>
      <c r="AS8" s="499"/>
      <c r="AT8" s="500"/>
      <c r="AU8" s="501" t="s">
        <v>109</v>
      </c>
      <c r="AV8" s="502"/>
      <c r="AW8" s="502"/>
      <c r="AX8" s="502"/>
      <c r="AY8" s="503" t="s">
        <v>110</v>
      </c>
      <c r="AZ8" s="504"/>
      <c r="BA8" s="504"/>
      <c r="BB8" s="504"/>
      <c r="BC8" s="504"/>
      <c r="BD8" s="504"/>
      <c r="BE8" s="504"/>
      <c r="BF8" s="504"/>
      <c r="BG8" s="504"/>
      <c r="BH8" s="504"/>
      <c r="BI8" s="504"/>
      <c r="BJ8" s="504"/>
      <c r="BK8" s="504"/>
      <c r="BL8" s="504"/>
      <c r="BM8" s="505"/>
      <c r="BN8" s="469">
        <v>1209546</v>
      </c>
      <c r="BO8" s="470"/>
      <c r="BP8" s="470"/>
      <c r="BQ8" s="470"/>
      <c r="BR8" s="470"/>
      <c r="BS8" s="470"/>
      <c r="BT8" s="470"/>
      <c r="BU8" s="471"/>
      <c r="BV8" s="469">
        <v>1253287</v>
      </c>
      <c r="BW8" s="470"/>
      <c r="BX8" s="470"/>
      <c r="BY8" s="470"/>
      <c r="BZ8" s="470"/>
      <c r="CA8" s="470"/>
      <c r="CB8" s="470"/>
      <c r="CC8" s="471"/>
      <c r="CD8" s="472" t="s">
        <v>111</v>
      </c>
      <c r="CE8" s="473"/>
      <c r="CF8" s="473"/>
      <c r="CG8" s="473"/>
      <c r="CH8" s="473"/>
      <c r="CI8" s="473"/>
      <c r="CJ8" s="473"/>
      <c r="CK8" s="473"/>
      <c r="CL8" s="473"/>
      <c r="CM8" s="473"/>
      <c r="CN8" s="473"/>
      <c r="CO8" s="473"/>
      <c r="CP8" s="473"/>
      <c r="CQ8" s="473"/>
      <c r="CR8" s="473"/>
      <c r="CS8" s="474"/>
      <c r="CT8" s="509">
        <v>0.71</v>
      </c>
      <c r="CU8" s="510"/>
      <c r="CV8" s="510"/>
      <c r="CW8" s="510"/>
      <c r="CX8" s="510"/>
      <c r="CY8" s="510"/>
      <c r="CZ8" s="510"/>
      <c r="DA8" s="511"/>
      <c r="DB8" s="509">
        <v>0.72</v>
      </c>
      <c r="DC8" s="510"/>
      <c r="DD8" s="510"/>
      <c r="DE8" s="510"/>
      <c r="DF8" s="510"/>
      <c r="DG8" s="510"/>
      <c r="DH8" s="510"/>
      <c r="DI8" s="511"/>
      <c r="DJ8" s="186"/>
      <c r="DK8" s="186"/>
      <c r="DL8" s="186"/>
      <c r="DM8" s="186"/>
      <c r="DN8" s="186"/>
      <c r="DO8" s="186"/>
    </row>
    <row r="9" spans="1:119" ht="18.75" customHeight="1" thickBot="1" x14ac:dyDescent="0.2">
      <c r="A9" s="187"/>
      <c r="B9" s="463" t="s">
        <v>112</v>
      </c>
      <c r="C9" s="464"/>
      <c r="D9" s="464"/>
      <c r="E9" s="464"/>
      <c r="F9" s="464"/>
      <c r="G9" s="464"/>
      <c r="H9" s="464"/>
      <c r="I9" s="464"/>
      <c r="J9" s="464"/>
      <c r="K9" s="512"/>
      <c r="L9" s="513" t="s">
        <v>113</v>
      </c>
      <c r="M9" s="514"/>
      <c r="N9" s="514"/>
      <c r="O9" s="514"/>
      <c r="P9" s="514"/>
      <c r="Q9" s="515"/>
      <c r="R9" s="516">
        <v>0</v>
      </c>
      <c r="S9" s="517"/>
      <c r="T9" s="517"/>
      <c r="U9" s="517"/>
      <c r="V9" s="518"/>
      <c r="W9" s="426" t="s">
        <v>114</v>
      </c>
      <c r="X9" s="427"/>
      <c r="Y9" s="427"/>
      <c r="Z9" s="427"/>
      <c r="AA9" s="427"/>
      <c r="AB9" s="427"/>
      <c r="AC9" s="427"/>
      <c r="AD9" s="427"/>
      <c r="AE9" s="427"/>
      <c r="AF9" s="427"/>
      <c r="AG9" s="427"/>
      <c r="AH9" s="427"/>
      <c r="AI9" s="427"/>
      <c r="AJ9" s="427"/>
      <c r="AK9" s="427"/>
      <c r="AL9" s="428"/>
      <c r="AM9" s="498" t="s">
        <v>115</v>
      </c>
      <c r="AN9" s="499"/>
      <c r="AO9" s="499"/>
      <c r="AP9" s="499"/>
      <c r="AQ9" s="499"/>
      <c r="AR9" s="499"/>
      <c r="AS9" s="499"/>
      <c r="AT9" s="500"/>
      <c r="AU9" s="501" t="s">
        <v>109</v>
      </c>
      <c r="AV9" s="502"/>
      <c r="AW9" s="502"/>
      <c r="AX9" s="502"/>
      <c r="AY9" s="503" t="s">
        <v>116</v>
      </c>
      <c r="AZ9" s="504"/>
      <c r="BA9" s="504"/>
      <c r="BB9" s="504"/>
      <c r="BC9" s="504"/>
      <c r="BD9" s="504"/>
      <c r="BE9" s="504"/>
      <c r="BF9" s="504"/>
      <c r="BG9" s="504"/>
      <c r="BH9" s="504"/>
      <c r="BI9" s="504"/>
      <c r="BJ9" s="504"/>
      <c r="BK9" s="504"/>
      <c r="BL9" s="504"/>
      <c r="BM9" s="505"/>
      <c r="BN9" s="469">
        <v>-43741</v>
      </c>
      <c r="BO9" s="470"/>
      <c r="BP9" s="470"/>
      <c r="BQ9" s="470"/>
      <c r="BR9" s="470"/>
      <c r="BS9" s="470"/>
      <c r="BT9" s="470"/>
      <c r="BU9" s="471"/>
      <c r="BV9" s="469">
        <v>502184</v>
      </c>
      <c r="BW9" s="470"/>
      <c r="BX9" s="470"/>
      <c r="BY9" s="470"/>
      <c r="BZ9" s="470"/>
      <c r="CA9" s="470"/>
      <c r="CB9" s="470"/>
      <c r="CC9" s="471"/>
      <c r="CD9" s="472" t="s">
        <v>117</v>
      </c>
      <c r="CE9" s="473"/>
      <c r="CF9" s="473"/>
      <c r="CG9" s="473"/>
      <c r="CH9" s="473"/>
      <c r="CI9" s="473"/>
      <c r="CJ9" s="473"/>
      <c r="CK9" s="473"/>
      <c r="CL9" s="473"/>
      <c r="CM9" s="473"/>
      <c r="CN9" s="473"/>
      <c r="CO9" s="473"/>
      <c r="CP9" s="473"/>
      <c r="CQ9" s="473"/>
      <c r="CR9" s="473"/>
      <c r="CS9" s="474"/>
      <c r="CT9" s="466">
        <v>1.4</v>
      </c>
      <c r="CU9" s="467"/>
      <c r="CV9" s="467"/>
      <c r="CW9" s="467"/>
      <c r="CX9" s="467"/>
      <c r="CY9" s="467"/>
      <c r="CZ9" s="467"/>
      <c r="DA9" s="468"/>
      <c r="DB9" s="466">
        <v>2.4</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118</v>
      </c>
      <c r="M10" s="499"/>
      <c r="N10" s="499"/>
      <c r="O10" s="499"/>
      <c r="P10" s="499"/>
      <c r="Q10" s="500"/>
      <c r="R10" s="520">
        <v>0</v>
      </c>
      <c r="S10" s="521"/>
      <c r="T10" s="521"/>
      <c r="U10" s="521"/>
      <c r="V10" s="522"/>
      <c r="W10" s="457"/>
      <c r="X10" s="458"/>
      <c r="Y10" s="458"/>
      <c r="Z10" s="458"/>
      <c r="AA10" s="458"/>
      <c r="AB10" s="458"/>
      <c r="AC10" s="458"/>
      <c r="AD10" s="458"/>
      <c r="AE10" s="458"/>
      <c r="AF10" s="458"/>
      <c r="AG10" s="458"/>
      <c r="AH10" s="458"/>
      <c r="AI10" s="458"/>
      <c r="AJ10" s="458"/>
      <c r="AK10" s="458"/>
      <c r="AL10" s="461"/>
      <c r="AM10" s="498" t="s">
        <v>119</v>
      </c>
      <c r="AN10" s="499"/>
      <c r="AO10" s="499"/>
      <c r="AP10" s="499"/>
      <c r="AQ10" s="499"/>
      <c r="AR10" s="499"/>
      <c r="AS10" s="499"/>
      <c r="AT10" s="500"/>
      <c r="AU10" s="501" t="s">
        <v>120</v>
      </c>
      <c r="AV10" s="502"/>
      <c r="AW10" s="502"/>
      <c r="AX10" s="502"/>
      <c r="AY10" s="503" t="s">
        <v>121</v>
      </c>
      <c r="AZ10" s="504"/>
      <c r="BA10" s="504"/>
      <c r="BB10" s="504"/>
      <c r="BC10" s="504"/>
      <c r="BD10" s="504"/>
      <c r="BE10" s="504"/>
      <c r="BF10" s="504"/>
      <c r="BG10" s="504"/>
      <c r="BH10" s="504"/>
      <c r="BI10" s="504"/>
      <c r="BJ10" s="504"/>
      <c r="BK10" s="504"/>
      <c r="BL10" s="504"/>
      <c r="BM10" s="505"/>
      <c r="BN10" s="469">
        <v>627503</v>
      </c>
      <c r="BO10" s="470"/>
      <c r="BP10" s="470"/>
      <c r="BQ10" s="470"/>
      <c r="BR10" s="470"/>
      <c r="BS10" s="470"/>
      <c r="BT10" s="470"/>
      <c r="BU10" s="471"/>
      <c r="BV10" s="469">
        <v>385440</v>
      </c>
      <c r="BW10" s="470"/>
      <c r="BX10" s="470"/>
      <c r="BY10" s="470"/>
      <c r="BZ10" s="470"/>
      <c r="CA10" s="470"/>
      <c r="CB10" s="470"/>
      <c r="CC10" s="471"/>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123</v>
      </c>
      <c r="M11" s="524"/>
      <c r="N11" s="524"/>
      <c r="O11" s="524"/>
      <c r="P11" s="524"/>
      <c r="Q11" s="525"/>
      <c r="R11" s="526" t="s">
        <v>124</v>
      </c>
      <c r="S11" s="527"/>
      <c r="T11" s="527"/>
      <c r="U11" s="527"/>
      <c r="V11" s="528"/>
      <c r="W11" s="457"/>
      <c r="X11" s="458"/>
      <c r="Y11" s="458"/>
      <c r="Z11" s="458"/>
      <c r="AA11" s="458"/>
      <c r="AB11" s="458"/>
      <c r="AC11" s="458"/>
      <c r="AD11" s="458"/>
      <c r="AE11" s="458"/>
      <c r="AF11" s="458"/>
      <c r="AG11" s="458"/>
      <c r="AH11" s="458"/>
      <c r="AI11" s="458"/>
      <c r="AJ11" s="458"/>
      <c r="AK11" s="458"/>
      <c r="AL11" s="461"/>
      <c r="AM11" s="498" t="s">
        <v>125</v>
      </c>
      <c r="AN11" s="499"/>
      <c r="AO11" s="499"/>
      <c r="AP11" s="499"/>
      <c r="AQ11" s="499"/>
      <c r="AR11" s="499"/>
      <c r="AS11" s="499"/>
      <c r="AT11" s="500"/>
      <c r="AU11" s="501" t="s">
        <v>109</v>
      </c>
      <c r="AV11" s="502"/>
      <c r="AW11" s="502"/>
      <c r="AX11" s="502"/>
      <c r="AY11" s="503" t="s">
        <v>126</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127</v>
      </c>
      <c r="CE11" s="473"/>
      <c r="CF11" s="473"/>
      <c r="CG11" s="473"/>
      <c r="CH11" s="473"/>
      <c r="CI11" s="473"/>
      <c r="CJ11" s="473"/>
      <c r="CK11" s="473"/>
      <c r="CL11" s="473"/>
      <c r="CM11" s="473"/>
      <c r="CN11" s="473"/>
      <c r="CO11" s="473"/>
      <c r="CP11" s="473"/>
      <c r="CQ11" s="473"/>
      <c r="CR11" s="473"/>
      <c r="CS11" s="474"/>
      <c r="CT11" s="509" t="s">
        <v>124</v>
      </c>
      <c r="CU11" s="510"/>
      <c r="CV11" s="510"/>
      <c r="CW11" s="510"/>
      <c r="CX11" s="510"/>
      <c r="CY11" s="510"/>
      <c r="CZ11" s="510"/>
      <c r="DA11" s="511"/>
      <c r="DB11" s="509" t="s">
        <v>124</v>
      </c>
      <c r="DC11" s="510"/>
      <c r="DD11" s="510"/>
      <c r="DE11" s="510"/>
      <c r="DF11" s="510"/>
      <c r="DG11" s="510"/>
      <c r="DH11" s="510"/>
      <c r="DI11" s="511"/>
      <c r="DJ11" s="186"/>
      <c r="DK11" s="186"/>
      <c r="DL11" s="186"/>
      <c r="DM11" s="186"/>
      <c r="DN11" s="186"/>
      <c r="DO11" s="186"/>
    </row>
    <row r="12" spans="1:119" ht="18.75" customHeight="1" x14ac:dyDescent="0.15">
      <c r="A12" s="187"/>
      <c r="B12" s="529" t="s">
        <v>128</v>
      </c>
      <c r="C12" s="530"/>
      <c r="D12" s="530"/>
      <c r="E12" s="530"/>
      <c r="F12" s="530"/>
      <c r="G12" s="530"/>
      <c r="H12" s="530"/>
      <c r="I12" s="530"/>
      <c r="J12" s="530"/>
      <c r="K12" s="531"/>
      <c r="L12" s="538" t="s">
        <v>129</v>
      </c>
      <c r="M12" s="539"/>
      <c r="N12" s="539"/>
      <c r="O12" s="539"/>
      <c r="P12" s="539"/>
      <c r="Q12" s="540"/>
      <c r="R12" s="541">
        <v>5789</v>
      </c>
      <c r="S12" s="542"/>
      <c r="T12" s="542"/>
      <c r="U12" s="542"/>
      <c r="V12" s="543"/>
      <c r="W12" s="544" t="s">
        <v>1</v>
      </c>
      <c r="X12" s="502"/>
      <c r="Y12" s="502"/>
      <c r="Z12" s="502"/>
      <c r="AA12" s="502"/>
      <c r="AB12" s="545"/>
      <c r="AC12" s="546" t="s">
        <v>130</v>
      </c>
      <c r="AD12" s="547"/>
      <c r="AE12" s="547"/>
      <c r="AF12" s="547"/>
      <c r="AG12" s="548"/>
      <c r="AH12" s="546" t="s">
        <v>131</v>
      </c>
      <c r="AI12" s="547"/>
      <c r="AJ12" s="547"/>
      <c r="AK12" s="547"/>
      <c r="AL12" s="549"/>
      <c r="AM12" s="498" t="s">
        <v>132</v>
      </c>
      <c r="AN12" s="499"/>
      <c r="AO12" s="499"/>
      <c r="AP12" s="499"/>
      <c r="AQ12" s="499"/>
      <c r="AR12" s="499"/>
      <c r="AS12" s="499"/>
      <c r="AT12" s="500"/>
      <c r="AU12" s="501" t="s">
        <v>133</v>
      </c>
      <c r="AV12" s="502"/>
      <c r="AW12" s="502"/>
      <c r="AX12" s="502"/>
      <c r="AY12" s="503" t="s">
        <v>134</v>
      </c>
      <c r="AZ12" s="504"/>
      <c r="BA12" s="504"/>
      <c r="BB12" s="504"/>
      <c r="BC12" s="504"/>
      <c r="BD12" s="504"/>
      <c r="BE12" s="504"/>
      <c r="BF12" s="504"/>
      <c r="BG12" s="504"/>
      <c r="BH12" s="504"/>
      <c r="BI12" s="504"/>
      <c r="BJ12" s="504"/>
      <c r="BK12" s="504"/>
      <c r="BL12" s="504"/>
      <c r="BM12" s="505"/>
      <c r="BN12" s="469">
        <v>500000</v>
      </c>
      <c r="BO12" s="470"/>
      <c r="BP12" s="470"/>
      <c r="BQ12" s="470"/>
      <c r="BR12" s="470"/>
      <c r="BS12" s="470"/>
      <c r="BT12" s="470"/>
      <c r="BU12" s="471"/>
      <c r="BV12" s="469">
        <v>500000</v>
      </c>
      <c r="BW12" s="470"/>
      <c r="BX12" s="470"/>
      <c r="BY12" s="470"/>
      <c r="BZ12" s="470"/>
      <c r="CA12" s="470"/>
      <c r="CB12" s="470"/>
      <c r="CC12" s="471"/>
      <c r="CD12" s="472" t="s">
        <v>135</v>
      </c>
      <c r="CE12" s="473"/>
      <c r="CF12" s="473"/>
      <c r="CG12" s="473"/>
      <c r="CH12" s="473"/>
      <c r="CI12" s="473"/>
      <c r="CJ12" s="473"/>
      <c r="CK12" s="473"/>
      <c r="CL12" s="473"/>
      <c r="CM12" s="473"/>
      <c r="CN12" s="473"/>
      <c r="CO12" s="473"/>
      <c r="CP12" s="473"/>
      <c r="CQ12" s="473"/>
      <c r="CR12" s="473"/>
      <c r="CS12" s="474"/>
      <c r="CT12" s="509" t="s">
        <v>136</v>
      </c>
      <c r="CU12" s="510"/>
      <c r="CV12" s="510"/>
      <c r="CW12" s="510"/>
      <c r="CX12" s="510"/>
      <c r="CY12" s="510"/>
      <c r="CZ12" s="510"/>
      <c r="DA12" s="511"/>
      <c r="DB12" s="509" t="s">
        <v>136</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137</v>
      </c>
      <c r="N13" s="561"/>
      <c r="O13" s="561"/>
      <c r="P13" s="561"/>
      <c r="Q13" s="562"/>
      <c r="R13" s="553">
        <v>5760</v>
      </c>
      <c r="S13" s="554"/>
      <c r="T13" s="554"/>
      <c r="U13" s="554"/>
      <c r="V13" s="555"/>
      <c r="W13" s="485" t="s">
        <v>138</v>
      </c>
      <c r="X13" s="486"/>
      <c r="Y13" s="486"/>
      <c r="Z13" s="486"/>
      <c r="AA13" s="486"/>
      <c r="AB13" s="476"/>
      <c r="AC13" s="520" t="s">
        <v>136</v>
      </c>
      <c r="AD13" s="521"/>
      <c r="AE13" s="521"/>
      <c r="AF13" s="521"/>
      <c r="AG13" s="563"/>
      <c r="AH13" s="520">
        <v>263</v>
      </c>
      <c r="AI13" s="521"/>
      <c r="AJ13" s="521"/>
      <c r="AK13" s="521"/>
      <c r="AL13" s="522"/>
      <c r="AM13" s="498" t="s">
        <v>139</v>
      </c>
      <c r="AN13" s="499"/>
      <c r="AO13" s="499"/>
      <c r="AP13" s="499"/>
      <c r="AQ13" s="499"/>
      <c r="AR13" s="499"/>
      <c r="AS13" s="499"/>
      <c r="AT13" s="500"/>
      <c r="AU13" s="501" t="s">
        <v>140</v>
      </c>
      <c r="AV13" s="502"/>
      <c r="AW13" s="502"/>
      <c r="AX13" s="502"/>
      <c r="AY13" s="503" t="s">
        <v>141</v>
      </c>
      <c r="AZ13" s="504"/>
      <c r="BA13" s="504"/>
      <c r="BB13" s="504"/>
      <c r="BC13" s="504"/>
      <c r="BD13" s="504"/>
      <c r="BE13" s="504"/>
      <c r="BF13" s="504"/>
      <c r="BG13" s="504"/>
      <c r="BH13" s="504"/>
      <c r="BI13" s="504"/>
      <c r="BJ13" s="504"/>
      <c r="BK13" s="504"/>
      <c r="BL13" s="504"/>
      <c r="BM13" s="505"/>
      <c r="BN13" s="469">
        <v>83762</v>
      </c>
      <c r="BO13" s="470"/>
      <c r="BP13" s="470"/>
      <c r="BQ13" s="470"/>
      <c r="BR13" s="470"/>
      <c r="BS13" s="470"/>
      <c r="BT13" s="470"/>
      <c r="BU13" s="471"/>
      <c r="BV13" s="469">
        <v>387624</v>
      </c>
      <c r="BW13" s="470"/>
      <c r="BX13" s="470"/>
      <c r="BY13" s="470"/>
      <c r="BZ13" s="470"/>
      <c r="CA13" s="470"/>
      <c r="CB13" s="470"/>
      <c r="CC13" s="471"/>
      <c r="CD13" s="472" t="s">
        <v>142</v>
      </c>
      <c r="CE13" s="473"/>
      <c r="CF13" s="473"/>
      <c r="CG13" s="473"/>
      <c r="CH13" s="473"/>
      <c r="CI13" s="473"/>
      <c r="CJ13" s="473"/>
      <c r="CK13" s="473"/>
      <c r="CL13" s="473"/>
      <c r="CM13" s="473"/>
      <c r="CN13" s="473"/>
      <c r="CO13" s="473"/>
      <c r="CP13" s="473"/>
      <c r="CQ13" s="473"/>
      <c r="CR13" s="473"/>
      <c r="CS13" s="474"/>
      <c r="CT13" s="466">
        <v>5.6</v>
      </c>
      <c r="CU13" s="467"/>
      <c r="CV13" s="467"/>
      <c r="CW13" s="467"/>
      <c r="CX13" s="467"/>
      <c r="CY13" s="467"/>
      <c r="CZ13" s="467"/>
      <c r="DA13" s="468"/>
      <c r="DB13" s="466">
        <v>6.9</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143</v>
      </c>
      <c r="M14" s="551"/>
      <c r="N14" s="551"/>
      <c r="O14" s="551"/>
      <c r="P14" s="551"/>
      <c r="Q14" s="552"/>
      <c r="R14" s="553">
        <v>5911</v>
      </c>
      <c r="S14" s="554"/>
      <c r="T14" s="554"/>
      <c r="U14" s="554"/>
      <c r="V14" s="555"/>
      <c r="W14" s="459"/>
      <c r="X14" s="460"/>
      <c r="Y14" s="460"/>
      <c r="Z14" s="460"/>
      <c r="AA14" s="460"/>
      <c r="AB14" s="449"/>
      <c r="AC14" s="556" t="s">
        <v>136</v>
      </c>
      <c r="AD14" s="557"/>
      <c r="AE14" s="557"/>
      <c r="AF14" s="557"/>
      <c r="AG14" s="558"/>
      <c r="AH14" s="556">
        <v>7.9</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144</v>
      </c>
      <c r="CE14" s="565"/>
      <c r="CF14" s="565"/>
      <c r="CG14" s="565"/>
      <c r="CH14" s="565"/>
      <c r="CI14" s="565"/>
      <c r="CJ14" s="565"/>
      <c r="CK14" s="565"/>
      <c r="CL14" s="565"/>
      <c r="CM14" s="565"/>
      <c r="CN14" s="565"/>
      <c r="CO14" s="565"/>
      <c r="CP14" s="565"/>
      <c r="CQ14" s="565"/>
      <c r="CR14" s="565"/>
      <c r="CS14" s="566"/>
      <c r="CT14" s="567" t="s">
        <v>136</v>
      </c>
      <c r="CU14" s="568"/>
      <c r="CV14" s="568"/>
      <c r="CW14" s="568"/>
      <c r="CX14" s="568"/>
      <c r="CY14" s="568"/>
      <c r="CZ14" s="568"/>
      <c r="DA14" s="569"/>
      <c r="DB14" s="567" t="s">
        <v>136</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145</v>
      </c>
      <c r="N15" s="561"/>
      <c r="O15" s="561"/>
      <c r="P15" s="561"/>
      <c r="Q15" s="562"/>
      <c r="R15" s="553">
        <v>5884</v>
      </c>
      <c r="S15" s="554"/>
      <c r="T15" s="554"/>
      <c r="U15" s="554"/>
      <c r="V15" s="555"/>
      <c r="W15" s="485" t="s">
        <v>146</v>
      </c>
      <c r="X15" s="486"/>
      <c r="Y15" s="486"/>
      <c r="Z15" s="486"/>
      <c r="AA15" s="486"/>
      <c r="AB15" s="476"/>
      <c r="AC15" s="520" t="s">
        <v>136</v>
      </c>
      <c r="AD15" s="521"/>
      <c r="AE15" s="521"/>
      <c r="AF15" s="521"/>
      <c r="AG15" s="563"/>
      <c r="AH15" s="520">
        <v>912</v>
      </c>
      <c r="AI15" s="521"/>
      <c r="AJ15" s="521"/>
      <c r="AK15" s="521"/>
      <c r="AL15" s="522"/>
      <c r="AM15" s="498"/>
      <c r="AN15" s="499"/>
      <c r="AO15" s="499"/>
      <c r="AP15" s="499"/>
      <c r="AQ15" s="499"/>
      <c r="AR15" s="499"/>
      <c r="AS15" s="499"/>
      <c r="AT15" s="500"/>
      <c r="AU15" s="501"/>
      <c r="AV15" s="502"/>
      <c r="AW15" s="502"/>
      <c r="AX15" s="502"/>
      <c r="AY15" s="429" t="s">
        <v>147</v>
      </c>
      <c r="AZ15" s="430"/>
      <c r="BA15" s="430"/>
      <c r="BB15" s="430"/>
      <c r="BC15" s="430"/>
      <c r="BD15" s="430"/>
      <c r="BE15" s="430"/>
      <c r="BF15" s="430"/>
      <c r="BG15" s="430"/>
      <c r="BH15" s="430"/>
      <c r="BI15" s="430"/>
      <c r="BJ15" s="430"/>
      <c r="BK15" s="430"/>
      <c r="BL15" s="430"/>
      <c r="BM15" s="431"/>
      <c r="BN15" s="432">
        <v>1363045</v>
      </c>
      <c r="BO15" s="433"/>
      <c r="BP15" s="433"/>
      <c r="BQ15" s="433"/>
      <c r="BR15" s="433"/>
      <c r="BS15" s="433"/>
      <c r="BT15" s="433"/>
      <c r="BU15" s="434"/>
      <c r="BV15" s="432">
        <v>1318390</v>
      </c>
      <c r="BW15" s="433"/>
      <c r="BX15" s="433"/>
      <c r="BY15" s="433"/>
      <c r="BZ15" s="433"/>
      <c r="CA15" s="433"/>
      <c r="CB15" s="433"/>
      <c r="CC15" s="434"/>
      <c r="CD15" s="570" t="s">
        <v>148</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149</v>
      </c>
      <c r="M16" s="581"/>
      <c r="N16" s="581"/>
      <c r="O16" s="581"/>
      <c r="P16" s="581"/>
      <c r="Q16" s="582"/>
      <c r="R16" s="573" t="s">
        <v>150</v>
      </c>
      <c r="S16" s="574"/>
      <c r="T16" s="574"/>
      <c r="U16" s="574"/>
      <c r="V16" s="575"/>
      <c r="W16" s="459"/>
      <c r="X16" s="460"/>
      <c r="Y16" s="460"/>
      <c r="Z16" s="460"/>
      <c r="AA16" s="460"/>
      <c r="AB16" s="449"/>
      <c r="AC16" s="556" t="s">
        <v>136</v>
      </c>
      <c r="AD16" s="557"/>
      <c r="AE16" s="557"/>
      <c r="AF16" s="557"/>
      <c r="AG16" s="558"/>
      <c r="AH16" s="556">
        <v>27.3</v>
      </c>
      <c r="AI16" s="557"/>
      <c r="AJ16" s="557"/>
      <c r="AK16" s="557"/>
      <c r="AL16" s="559"/>
      <c r="AM16" s="498"/>
      <c r="AN16" s="499"/>
      <c r="AO16" s="499"/>
      <c r="AP16" s="499"/>
      <c r="AQ16" s="499"/>
      <c r="AR16" s="499"/>
      <c r="AS16" s="499"/>
      <c r="AT16" s="500"/>
      <c r="AU16" s="501"/>
      <c r="AV16" s="502"/>
      <c r="AW16" s="502"/>
      <c r="AX16" s="502"/>
      <c r="AY16" s="503" t="s">
        <v>151</v>
      </c>
      <c r="AZ16" s="504"/>
      <c r="BA16" s="504"/>
      <c r="BB16" s="504"/>
      <c r="BC16" s="504"/>
      <c r="BD16" s="504"/>
      <c r="BE16" s="504"/>
      <c r="BF16" s="504"/>
      <c r="BG16" s="504"/>
      <c r="BH16" s="504"/>
      <c r="BI16" s="504"/>
      <c r="BJ16" s="504"/>
      <c r="BK16" s="504"/>
      <c r="BL16" s="504"/>
      <c r="BM16" s="505"/>
      <c r="BN16" s="469">
        <v>1950956</v>
      </c>
      <c r="BO16" s="470"/>
      <c r="BP16" s="470"/>
      <c r="BQ16" s="470"/>
      <c r="BR16" s="470"/>
      <c r="BS16" s="470"/>
      <c r="BT16" s="470"/>
      <c r="BU16" s="471"/>
      <c r="BV16" s="469">
        <v>1862693</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152</v>
      </c>
      <c r="N17" s="577"/>
      <c r="O17" s="577"/>
      <c r="P17" s="577"/>
      <c r="Q17" s="578"/>
      <c r="R17" s="573" t="s">
        <v>150</v>
      </c>
      <c r="S17" s="574"/>
      <c r="T17" s="574"/>
      <c r="U17" s="574"/>
      <c r="V17" s="575"/>
      <c r="W17" s="485" t="s">
        <v>153</v>
      </c>
      <c r="X17" s="486"/>
      <c r="Y17" s="486"/>
      <c r="Z17" s="486"/>
      <c r="AA17" s="486"/>
      <c r="AB17" s="476"/>
      <c r="AC17" s="520" t="s">
        <v>136</v>
      </c>
      <c r="AD17" s="521"/>
      <c r="AE17" s="521"/>
      <c r="AF17" s="521"/>
      <c r="AG17" s="563"/>
      <c r="AH17" s="520">
        <v>2170</v>
      </c>
      <c r="AI17" s="521"/>
      <c r="AJ17" s="521"/>
      <c r="AK17" s="521"/>
      <c r="AL17" s="522"/>
      <c r="AM17" s="498"/>
      <c r="AN17" s="499"/>
      <c r="AO17" s="499"/>
      <c r="AP17" s="499"/>
      <c r="AQ17" s="499"/>
      <c r="AR17" s="499"/>
      <c r="AS17" s="499"/>
      <c r="AT17" s="500"/>
      <c r="AU17" s="501"/>
      <c r="AV17" s="502"/>
      <c r="AW17" s="502"/>
      <c r="AX17" s="502"/>
      <c r="AY17" s="503" t="s">
        <v>154</v>
      </c>
      <c r="AZ17" s="504"/>
      <c r="BA17" s="504"/>
      <c r="BB17" s="504"/>
      <c r="BC17" s="504"/>
      <c r="BD17" s="504"/>
      <c r="BE17" s="504"/>
      <c r="BF17" s="504"/>
      <c r="BG17" s="504"/>
      <c r="BH17" s="504"/>
      <c r="BI17" s="504"/>
      <c r="BJ17" s="504"/>
      <c r="BK17" s="504"/>
      <c r="BL17" s="504"/>
      <c r="BM17" s="505"/>
      <c r="BN17" s="469">
        <v>1766763</v>
      </c>
      <c r="BO17" s="470"/>
      <c r="BP17" s="470"/>
      <c r="BQ17" s="470"/>
      <c r="BR17" s="470"/>
      <c r="BS17" s="470"/>
      <c r="BT17" s="470"/>
      <c r="BU17" s="471"/>
      <c r="BV17" s="469">
        <v>1710401</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155</v>
      </c>
      <c r="C18" s="512"/>
      <c r="D18" s="512"/>
      <c r="E18" s="584"/>
      <c r="F18" s="584"/>
      <c r="G18" s="584"/>
      <c r="H18" s="584"/>
      <c r="I18" s="584"/>
      <c r="J18" s="584"/>
      <c r="K18" s="584"/>
      <c r="L18" s="585">
        <v>51.42</v>
      </c>
      <c r="M18" s="585"/>
      <c r="N18" s="585"/>
      <c r="O18" s="585"/>
      <c r="P18" s="585"/>
      <c r="Q18" s="585"/>
      <c r="R18" s="586"/>
      <c r="S18" s="586"/>
      <c r="T18" s="586"/>
      <c r="U18" s="586"/>
      <c r="V18" s="587"/>
      <c r="W18" s="487"/>
      <c r="X18" s="488"/>
      <c r="Y18" s="488"/>
      <c r="Z18" s="488"/>
      <c r="AA18" s="488"/>
      <c r="AB18" s="479"/>
      <c r="AC18" s="588" t="s">
        <v>156</v>
      </c>
      <c r="AD18" s="589"/>
      <c r="AE18" s="589"/>
      <c r="AF18" s="589"/>
      <c r="AG18" s="590"/>
      <c r="AH18" s="588">
        <v>64.900000000000006</v>
      </c>
      <c r="AI18" s="589"/>
      <c r="AJ18" s="589"/>
      <c r="AK18" s="589"/>
      <c r="AL18" s="591"/>
      <c r="AM18" s="498"/>
      <c r="AN18" s="499"/>
      <c r="AO18" s="499"/>
      <c r="AP18" s="499"/>
      <c r="AQ18" s="499"/>
      <c r="AR18" s="499"/>
      <c r="AS18" s="499"/>
      <c r="AT18" s="500"/>
      <c r="AU18" s="501"/>
      <c r="AV18" s="502"/>
      <c r="AW18" s="502"/>
      <c r="AX18" s="502"/>
      <c r="AY18" s="503" t="s">
        <v>157</v>
      </c>
      <c r="AZ18" s="504"/>
      <c r="BA18" s="504"/>
      <c r="BB18" s="504"/>
      <c r="BC18" s="504"/>
      <c r="BD18" s="504"/>
      <c r="BE18" s="504"/>
      <c r="BF18" s="504"/>
      <c r="BG18" s="504"/>
      <c r="BH18" s="504"/>
      <c r="BI18" s="504"/>
      <c r="BJ18" s="504"/>
      <c r="BK18" s="504"/>
      <c r="BL18" s="504"/>
      <c r="BM18" s="505"/>
      <c r="BN18" s="469">
        <v>1462583</v>
      </c>
      <c r="BO18" s="470"/>
      <c r="BP18" s="470"/>
      <c r="BQ18" s="470"/>
      <c r="BR18" s="470"/>
      <c r="BS18" s="470"/>
      <c r="BT18" s="470"/>
      <c r="BU18" s="471"/>
      <c r="BV18" s="469">
        <v>1493243</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158</v>
      </c>
      <c r="C19" s="512"/>
      <c r="D19" s="512"/>
      <c r="E19" s="584"/>
      <c r="F19" s="584"/>
      <c r="G19" s="584"/>
      <c r="H19" s="584"/>
      <c r="I19" s="584"/>
      <c r="J19" s="584"/>
      <c r="K19" s="584"/>
      <c r="L19" s="592">
        <v>0</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159</v>
      </c>
      <c r="AZ19" s="504"/>
      <c r="BA19" s="504"/>
      <c r="BB19" s="504"/>
      <c r="BC19" s="504"/>
      <c r="BD19" s="504"/>
      <c r="BE19" s="504"/>
      <c r="BF19" s="504"/>
      <c r="BG19" s="504"/>
      <c r="BH19" s="504"/>
      <c r="BI19" s="504"/>
      <c r="BJ19" s="504"/>
      <c r="BK19" s="504"/>
      <c r="BL19" s="504"/>
      <c r="BM19" s="505"/>
      <c r="BN19" s="469">
        <v>14958113</v>
      </c>
      <c r="BO19" s="470"/>
      <c r="BP19" s="470"/>
      <c r="BQ19" s="470"/>
      <c r="BR19" s="470"/>
      <c r="BS19" s="470"/>
      <c r="BT19" s="470"/>
      <c r="BU19" s="471"/>
      <c r="BV19" s="469">
        <v>9187951</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160</v>
      </c>
      <c r="C20" s="512"/>
      <c r="D20" s="512"/>
      <c r="E20" s="584"/>
      <c r="F20" s="584"/>
      <c r="G20" s="584"/>
      <c r="H20" s="584"/>
      <c r="I20" s="584"/>
      <c r="J20" s="584"/>
      <c r="K20" s="584"/>
      <c r="L20" s="592">
        <v>0</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161</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162</v>
      </c>
      <c r="C22" s="607"/>
      <c r="D22" s="608"/>
      <c r="E22" s="481" t="s">
        <v>1</v>
      </c>
      <c r="F22" s="486"/>
      <c r="G22" s="486"/>
      <c r="H22" s="486"/>
      <c r="I22" s="486"/>
      <c r="J22" s="486"/>
      <c r="K22" s="476"/>
      <c r="L22" s="481" t="s">
        <v>163</v>
      </c>
      <c r="M22" s="486"/>
      <c r="N22" s="486"/>
      <c r="O22" s="486"/>
      <c r="P22" s="476"/>
      <c r="Q22" s="615" t="s">
        <v>164</v>
      </c>
      <c r="R22" s="616"/>
      <c r="S22" s="616"/>
      <c r="T22" s="616"/>
      <c r="U22" s="616"/>
      <c r="V22" s="617"/>
      <c r="W22" s="621" t="s">
        <v>165</v>
      </c>
      <c r="X22" s="607"/>
      <c r="Y22" s="608"/>
      <c r="Z22" s="481" t="s">
        <v>1</v>
      </c>
      <c r="AA22" s="486"/>
      <c r="AB22" s="486"/>
      <c r="AC22" s="486"/>
      <c r="AD22" s="486"/>
      <c r="AE22" s="486"/>
      <c r="AF22" s="486"/>
      <c r="AG22" s="476"/>
      <c r="AH22" s="634" t="s">
        <v>166</v>
      </c>
      <c r="AI22" s="486"/>
      <c r="AJ22" s="486"/>
      <c r="AK22" s="486"/>
      <c r="AL22" s="476"/>
      <c r="AM22" s="634" t="s">
        <v>167</v>
      </c>
      <c r="AN22" s="635"/>
      <c r="AO22" s="635"/>
      <c r="AP22" s="635"/>
      <c r="AQ22" s="635"/>
      <c r="AR22" s="636"/>
      <c r="AS22" s="615" t="s">
        <v>164</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168</v>
      </c>
      <c r="AZ23" s="430"/>
      <c r="BA23" s="430"/>
      <c r="BB23" s="430"/>
      <c r="BC23" s="430"/>
      <c r="BD23" s="430"/>
      <c r="BE23" s="430"/>
      <c r="BF23" s="430"/>
      <c r="BG23" s="430"/>
      <c r="BH23" s="430"/>
      <c r="BI23" s="430"/>
      <c r="BJ23" s="430"/>
      <c r="BK23" s="430"/>
      <c r="BL23" s="430"/>
      <c r="BM23" s="431"/>
      <c r="BN23" s="469">
        <v>1634801</v>
      </c>
      <c r="BO23" s="470"/>
      <c r="BP23" s="470"/>
      <c r="BQ23" s="470"/>
      <c r="BR23" s="470"/>
      <c r="BS23" s="470"/>
      <c r="BT23" s="470"/>
      <c r="BU23" s="471"/>
      <c r="BV23" s="469">
        <v>1824672</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169</v>
      </c>
      <c r="F24" s="499"/>
      <c r="G24" s="499"/>
      <c r="H24" s="499"/>
      <c r="I24" s="499"/>
      <c r="J24" s="499"/>
      <c r="K24" s="500"/>
      <c r="L24" s="520">
        <v>1</v>
      </c>
      <c r="M24" s="521"/>
      <c r="N24" s="521"/>
      <c r="O24" s="521"/>
      <c r="P24" s="563"/>
      <c r="Q24" s="520">
        <v>7660</v>
      </c>
      <c r="R24" s="521"/>
      <c r="S24" s="521"/>
      <c r="T24" s="521"/>
      <c r="U24" s="521"/>
      <c r="V24" s="563"/>
      <c r="W24" s="622"/>
      <c r="X24" s="610"/>
      <c r="Y24" s="611"/>
      <c r="Z24" s="519" t="s">
        <v>170</v>
      </c>
      <c r="AA24" s="499"/>
      <c r="AB24" s="499"/>
      <c r="AC24" s="499"/>
      <c r="AD24" s="499"/>
      <c r="AE24" s="499"/>
      <c r="AF24" s="499"/>
      <c r="AG24" s="500"/>
      <c r="AH24" s="520">
        <v>95</v>
      </c>
      <c r="AI24" s="521"/>
      <c r="AJ24" s="521"/>
      <c r="AK24" s="521"/>
      <c r="AL24" s="563"/>
      <c r="AM24" s="520">
        <v>273885</v>
      </c>
      <c r="AN24" s="521"/>
      <c r="AO24" s="521"/>
      <c r="AP24" s="521"/>
      <c r="AQ24" s="521"/>
      <c r="AR24" s="563"/>
      <c r="AS24" s="520">
        <v>2883</v>
      </c>
      <c r="AT24" s="521"/>
      <c r="AU24" s="521"/>
      <c r="AV24" s="521"/>
      <c r="AW24" s="521"/>
      <c r="AX24" s="522"/>
      <c r="AY24" s="642" t="s">
        <v>171</v>
      </c>
      <c r="AZ24" s="643"/>
      <c r="BA24" s="643"/>
      <c r="BB24" s="643"/>
      <c r="BC24" s="643"/>
      <c r="BD24" s="643"/>
      <c r="BE24" s="643"/>
      <c r="BF24" s="643"/>
      <c r="BG24" s="643"/>
      <c r="BH24" s="643"/>
      <c r="BI24" s="643"/>
      <c r="BJ24" s="643"/>
      <c r="BK24" s="643"/>
      <c r="BL24" s="643"/>
      <c r="BM24" s="644"/>
      <c r="BN24" s="469">
        <v>1634801</v>
      </c>
      <c r="BO24" s="470"/>
      <c r="BP24" s="470"/>
      <c r="BQ24" s="470"/>
      <c r="BR24" s="470"/>
      <c r="BS24" s="470"/>
      <c r="BT24" s="470"/>
      <c r="BU24" s="471"/>
      <c r="BV24" s="469">
        <v>1824672</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172</v>
      </c>
      <c r="F25" s="499"/>
      <c r="G25" s="499"/>
      <c r="H25" s="499"/>
      <c r="I25" s="499"/>
      <c r="J25" s="499"/>
      <c r="K25" s="500"/>
      <c r="L25" s="520">
        <v>1</v>
      </c>
      <c r="M25" s="521"/>
      <c r="N25" s="521"/>
      <c r="O25" s="521"/>
      <c r="P25" s="563"/>
      <c r="Q25" s="520">
        <v>6010</v>
      </c>
      <c r="R25" s="521"/>
      <c r="S25" s="521"/>
      <c r="T25" s="521"/>
      <c r="U25" s="521"/>
      <c r="V25" s="563"/>
      <c r="W25" s="622"/>
      <c r="X25" s="610"/>
      <c r="Y25" s="611"/>
      <c r="Z25" s="519" t="s">
        <v>173</v>
      </c>
      <c r="AA25" s="499"/>
      <c r="AB25" s="499"/>
      <c r="AC25" s="499"/>
      <c r="AD25" s="499"/>
      <c r="AE25" s="499"/>
      <c r="AF25" s="499"/>
      <c r="AG25" s="500"/>
      <c r="AH25" s="520" t="s">
        <v>136</v>
      </c>
      <c r="AI25" s="521"/>
      <c r="AJ25" s="521"/>
      <c r="AK25" s="521"/>
      <c r="AL25" s="563"/>
      <c r="AM25" s="520" t="s">
        <v>174</v>
      </c>
      <c r="AN25" s="521"/>
      <c r="AO25" s="521"/>
      <c r="AP25" s="521"/>
      <c r="AQ25" s="521"/>
      <c r="AR25" s="563"/>
      <c r="AS25" s="520" t="s">
        <v>156</v>
      </c>
      <c r="AT25" s="521"/>
      <c r="AU25" s="521"/>
      <c r="AV25" s="521"/>
      <c r="AW25" s="521"/>
      <c r="AX25" s="522"/>
      <c r="AY25" s="429" t="s">
        <v>175</v>
      </c>
      <c r="AZ25" s="430"/>
      <c r="BA25" s="430"/>
      <c r="BB25" s="430"/>
      <c r="BC25" s="430"/>
      <c r="BD25" s="430"/>
      <c r="BE25" s="430"/>
      <c r="BF25" s="430"/>
      <c r="BG25" s="430"/>
      <c r="BH25" s="430"/>
      <c r="BI25" s="430"/>
      <c r="BJ25" s="430"/>
      <c r="BK25" s="430"/>
      <c r="BL25" s="430"/>
      <c r="BM25" s="431"/>
      <c r="BN25" s="432">
        <v>1204246</v>
      </c>
      <c r="BO25" s="433"/>
      <c r="BP25" s="433"/>
      <c r="BQ25" s="433"/>
      <c r="BR25" s="433"/>
      <c r="BS25" s="433"/>
      <c r="BT25" s="433"/>
      <c r="BU25" s="434"/>
      <c r="BV25" s="432">
        <v>2725336</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176</v>
      </c>
      <c r="F26" s="499"/>
      <c r="G26" s="499"/>
      <c r="H26" s="499"/>
      <c r="I26" s="499"/>
      <c r="J26" s="499"/>
      <c r="K26" s="500"/>
      <c r="L26" s="520">
        <v>1</v>
      </c>
      <c r="M26" s="521"/>
      <c r="N26" s="521"/>
      <c r="O26" s="521"/>
      <c r="P26" s="563"/>
      <c r="Q26" s="520">
        <v>5550</v>
      </c>
      <c r="R26" s="521"/>
      <c r="S26" s="521"/>
      <c r="T26" s="521"/>
      <c r="U26" s="521"/>
      <c r="V26" s="563"/>
      <c r="W26" s="622"/>
      <c r="X26" s="610"/>
      <c r="Y26" s="611"/>
      <c r="Z26" s="519" t="s">
        <v>177</v>
      </c>
      <c r="AA26" s="632"/>
      <c r="AB26" s="632"/>
      <c r="AC26" s="632"/>
      <c r="AD26" s="632"/>
      <c r="AE26" s="632"/>
      <c r="AF26" s="632"/>
      <c r="AG26" s="633"/>
      <c r="AH26" s="520">
        <v>2</v>
      </c>
      <c r="AI26" s="521"/>
      <c r="AJ26" s="521"/>
      <c r="AK26" s="521"/>
      <c r="AL26" s="563"/>
      <c r="AM26" s="520" t="s">
        <v>178</v>
      </c>
      <c r="AN26" s="521"/>
      <c r="AO26" s="521"/>
      <c r="AP26" s="521"/>
      <c r="AQ26" s="521"/>
      <c r="AR26" s="563"/>
      <c r="AS26" s="520" t="s">
        <v>179</v>
      </c>
      <c r="AT26" s="521"/>
      <c r="AU26" s="521"/>
      <c r="AV26" s="521"/>
      <c r="AW26" s="521"/>
      <c r="AX26" s="522"/>
      <c r="AY26" s="472" t="s">
        <v>180</v>
      </c>
      <c r="AZ26" s="473"/>
      <c r="BA26" s="473"/>
      <c r="BB26" s="473"/>
      <c r="BC26" s="473"/>
      <c r="BD26" s="473"/>
      <c r="BE26" s="473"/>
      <c r="BF26" s="473"/>
      <c r="BG26" s="473"/>
      <c r="BH26" s="473"/>
      <c r="BI26" s="473"/>
      <c r="BJ26" s="473"/>
      <c r="BK26" s="473"/>
      <c r="BL26" s="473"/>
      <c r="BM26" s="474"/>
      <c r="BN26" s="469" t="s">
        <v>136</v>
      </c>
      <c r="BO26" s="470"/>
      <c r="BP26" s="470"/>
      <c r="BQ26" s="470"/>
      <c r="BR26" s="470"/>
      <c r="BS26" s="470"/>
      <c r="BT26" s="470"/>
      <c r="BU26" s="471"/>
      <c r="BV26" s="469" t="s">
        <v>156</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181</v>
      </c>
      <c r="F27" s="499"/>
      <c r="G27" s="499"/>
      <c r="H27" s="499"/>
      <c r="I27" s="499"/>
      <c r="J27" s="499"/>
      <c r="K27" s="500"/>
      <c r="L27" s="520">
        <v>1</v>
      </c>
      <c r="M27" s="521"/>
      <c r="N27" s="521"/>
      <c r="O27" s="521"/>
      <c r="P27" s="563"/>
      <c r="Q27" s="520">
        <v>2890</v>
      </c>
      <c r="R27" s="521"/>
      <c r="S27" s="521"/>
      <c r="T27" s="521"/>
      <c r="U27" s="521"/>
      <c r="V27" s="563"/>
      <c r="W27" s="622"/>
      <c r="X27" s="610"/>
      <c r="Y27" s="611"/>
      <c r="Z27" s="519" t="s">
        <v>182</v>
      </c>
      <c r="AA27" s="499"/>
      <c r="AB27" s="499"/>
      <c r="AC27" s="499"/>
      <c r="AD27" s="499"/>
      <c r="AE27" s="499"/>
      <c r="AF27" s="499"/>
      <c r="AG27" s="500"/>
      <c r="AH27" s="520">
        <v>3</v>
      </c>
      <c r="AI27" s="521"/>
      <c r="AJ27" s="521"/>
      <c r="AK27" s="521"/>
      <c r="AL27" s="563"/>
      <c r="AM27" s="520">
        <v>9748</v>
      </c>
      <c r="AN27" s="521"/>
      <c r="AO27" s="521"/>
      <c r="AP27" s="521"/>
      <c r="AQ27" s="521"/>
      <c r="AR27" s="563"/>
      <c r="AS27" s="520">
        <v>3249</v>
      </c>
      <c r="AT27" s="521"/>
      <c r="AU27" s="521"/>
      <c r="AV27" s="521"/>
      <c r="AW27" s="521"/>
      <c r="AX27" s="522"/>
      <c r="AY27" s="564" t="s">
        <v>183</v>
      </c>
      <c r="AZ27" s="565"/>
      <c r="BA27" s="565"/>
      <c r="BB27" s="565"/>
      <c r="BC27" s="565"/>
      <c r="BD27" s="565"/>
      <c r="BE27" s="565"/>
      <c r="BF27" s="565"/>
      <c r="BG27" s="565"/>
      <c r="BH27" s="565"/>
      <c r="BI27" s="565"/>
      <c r="BJ27" s="565"/>
      <c r="BK27" s="565"/>
      <c r="BL27" s="565"/>
      <c r="BM27" s="566"/>
      <c r="BN27" s="645">
        <v>220700</v>
      </c>
      <c r="BO27" s="646"/>
      <c r="BP27" s="646"/>
      <c r="BQ27" s="646"/>
      <c r="BR27" s="646"/>
      <c r="BS27" s="646"/>
      <c r="BT27" s="646"/>
      <c r="BU27" s="647"/>
      <c r="BV27" s="645">
        <v>220700</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184</v>
      </c>
      <c r="F28" s="499"/>
      <c r="G28" s="499"/>
      <c r="H28" s="499"/>
      <c r="I28" s="499"/>
      <c r="J28" s="499"/>
      <c r="K28" s="500"/>
      <c r="L28" s="520">
        <v>1</v>
      </c>
      <c r="M28" s="521"/>
      <c r="N28" s="521"/>
      <c r="O28" s="521"/>
      <c r="P28" s="563"/>
      <c r="Q28" s="520">
        <v>2480</v>
      </c>
      <c r="R28" s="521"/>
      <c r="S28" s="521"/>
      <c r="T28" s="521"/>
      <c r="U28" s="521"/>
      <c r="V28" s="563"/>
      <c r="W28" s="622"/>
      <c r="X28" s="610"/>
      <c r="Y28" s="611"/>
      <c r="Z28" s="519" t="s">
        <v>185</v>
      </c>
      <c r="AA28" s="499"/>
      <c r="AB28" s="499"/>
      <c r="AC28" s="499"/>
      <c r="AD28" s="499"/>
      <c r="AE28" s="499"/>
      <c r="AF28" s="499"/>
      <c r="AG28" s="500"/>
      <c r="AH28" s="520" t="s">
        <v>156</v>
      </c>
      <c r="AI28" s="521"/>
      <c r="AJ28" s="521"/>
      <c r="AK28" s="521"/>
      <c r="AL28" s="563"/>
      <c r="AM28" s="520" t="s">
        <v>174</v>
      </c>
      <c r="AN28" s="521"/>
      <c r="AO28" s="521"/>
      <c r="AP28" s="521"/>
      <c r="AQ28" s="521"/>
      <c r="AR28" s="563"/>
      <c r="AS28" s="520" t="s">
        <v>174</v>
      </c>
      <c r="AT28" s="521"/>
      <c r="AU28" s="521"/>
      <c r="AV28" s="521"/>
      <c r="AW28" s="521"/>
      <c r="AX28" s="522"/>
      <c r="AY28" s="648" t="s">
        <v>186</v>
      </c>
      <c r="AZ28" s="649"/>
      <c r="BA28" s="649"/>
      <c r="BB28" s="650"/>
      <c r="BC28" s="429" t="s">
        <v>48</v>
      </c>
      <c r="BD28" s="430"/>
      <c r="BE28" s="430"/>
      <c r="BF28" s="430"/>
      <c r="BG28" s="430"/>
      <c r="BH28" s="430"/>
      <c r="BI28" s="430"/>
      <c r="BJ28" s="430"/>
      <c r="BK28" s="430"/>
      <c r="BL28" s="430"/>
      <c r="BM28" s="431"/>
      <c r="BN28" s="432">
        <v>3251442</v>
      </c>
      <c r="BO28" s="433"/>
      <c r="BP28" s="433"/>
      <c r="BQ28" s="433"/>
      <c r="BR28" s="433"/>
      <c r="BS28" s="433"/>
      <c r="BT28" s="433"/>
      <c r="BU28" s="434"/>
      <c r="BV28" s="432">
        <v>3123939</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187</v>
      </c>
      <c r="F29" s="499"/>
      <c r="G29" s="499"/>
      <c r="H29" s="499"/>
      <c r="I29" s="499"/>
      <c r="J29" s="499"/>
      <c r="K29" s="500"/>
      <c r="L29" s="520">
        <v>6</v>
      </c>
      <c r="M29" s="521"/>
      <c r="N29" s="521"/>
      <c r="O29" s="521"/>
      <c r="P29" s="563"/>
      <c r="Q29" s="520">
        <v>2320</v>
      </c>
      <c r="R29" s="521"/>
      <c r="S29" s="521"/>
      <c r="T29" s="521"/>
      <c r="U29" s="521"/>
      <c r="V29" s="563"/>
      <c r="W29" s="623"/>
      <c r="X29" s="624"/>
      <c r="Y29" s="625"/>
      <c r="Z29" s="519" t="s">
        <v>188</v>
      </c>
      <c r="AA29" s="499"/>
      <c r="AB29" s="499"/>
      <c r="AC29" s="499"/>
      <c r="AD29" s="499"/>
      <c r="AE29" s="499"/>
      <c r="AF29" s="499"/>
      <c r="AG29" s="500"/>
      <c r="AH29" s="520">
        <v>98</v>
      </c>
      <c r="AI29" s="521"/>
      <c r="AJ29" s="521"/>
      <c r="AK29" s="521"/>
      <c r="AL29" s="563"/>
      <c r="AM29" s="520">
        <v>283633</v>
      </c>
      <c r="AN29" s="521"/>
      <c r="AO29" s="521"/>
      <c r="AP29" s="521"/>
      <c r="AQ29" s="521"/>
      <c r="AR29" s="563"/>
      <c r="AS29" s="520">
        <v>2894</v>
      </c>
      <c r="AT29" s="521"/>
      <c r="AU29" s="521"/>
      <c r="AV29" s="521"/>
      <c r="AW29" s="521"/>
      <c r="AX29" s="522"/>
      <c r="AY29" s="651"/>
      <c r="AZ29" s="652"/>
      <c r="BA29" s="652"/>
      <c r="BB29" s="653"/>
      <c r="BC29" s="503" t="s">
        <v>189</v>
      </c>
      <c r="BD29" s="504"/>
      <c r="BE29" s="504"/>
      <c r="BF29" s="504"/>
      <c r="BG29" s="504"/>
      <c r="BH29" s="504"/>
      <c r="BI29" s="504"/>
      <c r="BJ29" s="504"/>
      <c r="BK29" s="504"/>
      <c r="BL29" s="504"/>
      <c r="BM29" s="505"/>
      <c r="BN29" s="469">
        <v>667</v>
      </c>
      <c r="BO29" s="470"/>
      <c r="BP29" s="470"/>
      <c r="BQ29" s="470"/>
      <c r="BR29" s="470"/>
      <c r="BS29" s="470"/>
      <c r="BT29" s="470"/>
      <c r="BU29" s="471"/>
      <c r="BV29" s="469">
        <v>667</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190</v>
      </c>
      <c r="X30" s="630"/>
      <c r="Y30" s="630"/>
      <c r="Z30" s="630"/>
      <c r="AA30" s="630"/>
      <c r="AB30" s="630"/>
      <c r="AC30" s="630"/>
      <c r="AD30" s="630"/>
      <c r="AE30" s="630"/>
      <c r="AF30" s="630"/>
      <c r="AG30" s="631"/>
      <c r="AH30" s="588">
        <v>86.9</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68631739</v>
      </c>
      <c r="BO30" s="646"/>
      <c r="BP30" s="646"/>
      <c r="BQ30" s="646"/>
      <c r="BR30" s="646"/>
      <c r="BS30" s="646"/>
      <c r="BT30" s="646"/>
      <c r="BU30" s="647"/>
      <c r="BV30" s="645">
        <v>65864729</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197</v>
      </c>
      <c r="D33" s="493"/>
      <c r="E33" s="458" t="s">
        <v>198</v>
      </c>
      <c r="F33" s="458"/>
      <c r="G33" s="458"/>
      <c r="H33" s="458"/>
      <c r="I33" s="458"/>
      <c r="J33" s="458"/>
      <c r="K33" s="458"/>
      <c r="L33" s="458"/>
      <c r="M33" s="458"/>
      <c r="N33" s="458"/>
      <c r="O33" s="458"/>
      <c r="P33" s="458"/>
      <c r="Q33" s="458"/>
      <c r="R33" s="458"/>
      <c r="S33" s="458"/>
      <c r="T33" s="216"/>
      <c r="U33" s="493" t="s">
        <v>199</v>
      </c>
      <c r="V33" s="493"/>
      <c r="W33" s="458" t="s">
        <v>198</v>
      </c>
      <c r="X33" s="458"/>
      <c r="Y33" s="458"/>
      <c r="Z33" s="458"/>
      <c r="AA33" s="458"/>
      <c r="AB33" s="458"/>
      <c r="AC33" s="458"/>
      <c r="AD33" s="458"/>
      <c r="AE33" s="458"/>
      <c r="AF33" s="458"/>
      <c r="AG33" s="458"/>
      <c r="AH33" s="458"/>
      <c r="AI33" s="458"/>
      <c r="AJ33" s="458"/>
      <c r="AK33" s="458"/>
      <c r="AL33" s="216"/>
      <c r="AM33" s="493" t="s">
        <v>199</v>
      </c>
      <c r="AN33" s="493"/>
      <c r="AO33" s="458" t="s">
        <v>200</v>
      </c>
      <c r="AP33" s="458"/>
      <c r="AQ33" s="458"/>
      <c r="AR33" s="458"/>
      <c r="AS33" s="458"/>
      <c r="AT33" s="458"/>
      <c r="AU33" s="458"/>
      <c r="AV33" s="458"/>
      <c r="AW33" s="458"/>
      <c r="AX33" s="458"/>
      <c r="AY33" s="458"/>
      <c r="AZ33" s="458"/>
      <c r="BA33" s="458"/>
      <c r="BB33" s="458"/>
      <c r="BC33" s="458"/>
      <c r="BD33" s="217"/>
      <c r="BE33" s="458" t="s">
        <v>201</v>
      </c>
      <c r="BF33" s="458"/>
      <c r="BG33" s="458" t="s">
        <v>202</v>
      </c>
      <c r="BH33" s="458"/>
      <c r="BI33" s="458"/>
      <c r="BJ33" s="458"/>
      <c r="BK33" s="458"/>
      <c r="BL33" s="458"/>
      <c r="BM33" s="458"/>
      <c r="BN33" s="458"/>
      <c r="BO33" s="458"/>
      <c r="BP33" s="458"/>
      <c r="BQ33" s="458"/>
      <c r="BR33" s="458"/>
      <c r="BS33" s="458"/>
      <c r="BT33" s="458"/>
      <c r="BU33" s="458"/>
      <c r="BV33" s="217"/>
      <c r="BW33" s="493" t="s">
        <v>201</v>
      </c>
      <c r="BX33" s="493"/>
      <c r="BY33" s="458" t="s">
        <v>203</v>
      </c>
      <c r="BZ33" s="458"/>
      <c r="CA33" s="458"/>
      <c r="CB33" s="458"/>
      <c r="CC33" s="458"/>
      <c r="CD33" s="458"/>
      <c r="CE33" s="458"/>
      <c r="CF33" s="458"/>
      <c r="CG33" s="458"/>
      <c r="CH33" s="458"/>
      <c r="CI33" s="458"/>
      <c r="CJ33" s="458"/>
      <c r="CK33" s="458"/>
      <c r="CL33" s="458"/>
      <c r="CM33" s="458"/>
      <c r="CN33" s="216"/>
      <c r="CO33" s="493" t="s">
        <v>204</v>
      </c>
      <c r="CP33" s="493"/>
      <c r="CQ33" s="458" t="s">
        <v>205</v>
      </c>
      <c r="CR33" s="458"/>
      <c r="CS33" s="458"/>
      <c r="CT33" s="458"/>
      <c r="CU33" s="458"/>
      <c r="CV33" s="458"/>
      <c r="CW33" s="458"/>
      <c r="CX33" s="458"/>
      <c r="CY33" s="458"/>
      <c r="CZ33" s="458"/>
      <c r="DA33" s="458"/>
      <c r="DB33" s="458"/>
      <c r="DC33" s="458"/>
      <c r="DD33" s="458"/>
      <c r="DE33" s="458"/>
      <c r="DF33" s="216"/>
      <c r="DG33" s="657" t="s">
        <v>206</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3</v>
      </c>
      <c r="V34" s="658"/>
      <c r="W34" s="659" t="str">
        <f>IF('各会計、関係団体の財政状況及び健全化判断比率'!B28="","",'各会計、関係団体の財政状況及び健全化判断比率'!B28)</f>
        <v>国民健康保険特別会計（事業勘定）</v>
      </c>
      <c r="X34" s="659"/>
      <c r="Y34" s="659"/>
      <c r="Z34" s="659"/>
      <c r="AA34" s="659"/>
      <c r="AB34" s="659"/>
      <c r="AC34" s="659"/>
      <c r="AD34" s="659"/>
      <c r="AE34" s="659"/>
      <c r="AF34" s="659"/>
      <c r="AG34" s="659"/>
      <c r="AH34" s="659"/>
      <c r="AI34" s="659"/>
      <c r="AJ34" s="659"/>
      <c r="AK34" s="659"/>
      <c r="AL34" s="214"/>
      <c r="AM34" s="658" t="str">
        <f>IF(AO34="","",MAX(C34:D43,U34:V43)+1)</f>
        <v/>
      </c>
      <c r="AN34" s="658"/>
      <c r="AO34" s="659"/>
      <c r="AP34" s="659"/>
      <c r="AQ34" s="659"/>
      <c r="AR34" s="659"/>
      <c r="AS34" s="659"/>
      <c r="AT34" s="659"/>
      <c r="AU34" s="659"/>
      <c r="AV34" s="659"/>
      <c r="AW34" s="659"/>
      <c r="AX34" s="659"/>
      <c r="AY34" s="659"/>
      <c r="AZ34" s="659"/>
      <c r="BA34" s="659"/>
      <c r="BB34" s="659"/>
      <c r="BC34" s="659"/>
      <c r="BD34" s="214"/>
      <c r="BE34" s="658">
        <f>IF(BG34="","",MAX(C34:D43,U34:V43,AM34:AN43)+1)</f>
        <v>6</v>
      </c>
      <c r="BF34" s="658"/>
      <c r="BG34" s="659" t="str">
        <f>IF('各会計、関係団体の財政状況及び健全化判断比率'!B31="","",'各会計、関係団体の財政状況及び健全化判断比率'!B31)</f>
        <v>公共下水道事業特別会計</v>
      </c>
      <c r="BH34" s="659"/>
      <c r="BI34" s="659"/>
      <c r="BJ34" s="659"/>
      <c r="BK34" s="659"/>
      <c r="BL34" s="659"/>
      <c r="BM34" s="659"/>
      <c r="BN34" s="659"/>
      <c r="BO34" s="659"/>
      <c r="BP34" s="659"/>
      <c r="BQ34" s="659"/>
      <c r="BR34" s="659"/>
      <c r="BS34" s="659"/>
      <c r="BT34" s="659"/>
      <c r="BU34" s="659"/>
      <c r="BV34" s="214"/>
      <c r="BW34" s="658">
        <f>IF(BY34="","",MAX(C34:D43,U34:V43,AM34:AN43,BE34:BF43)+1)</f>
        <v>7</v>
      </c>
      <c r="BX34" s="658"/>
      <c r="BY34" s="659" t="str">
        <f>IF('各会計、関係団体の財政状況及び健全化判断比率'!B68="","",'各会計、関係団体の財政状況及び健全化判断比率'!B68)</f>
        <v>双葉地方広域市町村圏組合　一般会計</v>
      </c>
      <c r="BZ34" s="659"/>
      <c r="CA34" s="659"/>
      <c r="CB34" s="659"/>
      <c r="CC34" s="659"/>
      <c r="CD34" s="659"/>
      <c r="CE34" s="659"/>
      <c r="CF34" s="659"/>
      <c r="CG34" s="659"/>
      <c r="CH34" s="659"/>
      <c r="CI34" s="659"/>
      <c r="CJ34" s="659"/>
      <c r="CK34" s="659"/>
      <c r="CL34" s="659"/>
      <c r="CM34" s="659"/>
      <c r="CN34" s="214"/>
      <c r="CO34" s="658" t="str">
        <f>IF(CQ34="","",MAX(C34:D43,U34:V43,AM34:AN43,BE34:BF43,BW34:BX43)+1)</f>
        <v/>
      </c>
      <c r="CP34" s="658"/>
      <c r="CQ34" s="659" t="str">
        <f>IF('各会計、関係団体の財政状況及び健全化判断比率'!BS7="","",'各会計、関係団体の財政状況及び健全化判断比率'!BS7)</f>
        <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f>IF(E35="","",C34+1)</f>
        <v>2</v>
      </c>
      <c r="D35" s="658"/>
      <c r="E35" s="659" t="str">
        <f>IF('各会計、関係団体の財政状況及び健全化判断比率'!B8="","",'各会計、関係団体の財政状況及び健全化判断比率'!B8)</f>
        <v>公有林整備事業特別会計</v>
      </c>
      <c r="F35" s="659"/>
      <c r="G35" s="659"/>
      <c r="H35" s="659"/>
      <c r="I35" s="659"/>
      <c r="J35" s="659"/>
      <c r="K35" s="659"/>
      <c r="L35" s="659"/>
      <c r="M35" s="659"/>
      <c r="N35" s="659"/>
      <c r="O35" s="659"/>
      <c r="P35" s="659"/>
      <c r="Q35" s="659"/>
      <c r="R35" s="659"/>
      <c r="S35" s="659"/>
      <c r="T35" s="214"/>
      <c r="U35" s="658">
        <f>IF(W35="","",U34+1)</f>
        <v>4</v>
      </c>
      <c r="V35" s="658"/>
      <c r="W35" s="659" t="str">
        <f>IF('各会計、関係団体の財政状況及び健全化判断比率'!B29="","",'各会計、関係団体の財政状況及び健全化判断比率'!B29)</f>
        <v>介護保険特別会計（保険事業勘定）</v>
      </c>
      <c r="X35" s="659"/>
      <c r="Y35" s="659"/>
      <c r="Z35" s="659"/>
      <c r="AA35" s="659"/>
      <c r="AB35" s="659"/>
      <c r="AC35" s="659"/>
      <c r="AD35" s="659"/>
      <c r="AE35" s="659"/>
      <c r="AF35" s="659"/>
      <c r="AG35" s="659"/>
      <c r="AH35" s="659"/>
      <c r="AI35" s="659"/>
      <c r="AJ35" s="659"/>
      <c r="AK35" s="659"/>
      <c r="AL35" s="214"/>
      <c r="AM35" s="658" t="str">
        <f t="shared" ref="AM35:AM43" si="0">IF(AO35="","",AM34+1)</f>
        <v/>
      </c>
      <c r="AN35" s="658"/>
      <c r="AO35" s="659"/>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8</v>
      </c>
      <c r="BX35" s="658"/>
      <c r="BY35" s="659" t="str">
        <f>IF('各会計、関係団体の財政状況及び健全化判断比率'!B69="","",'各会計、関係団体の財政状況及び健全化判断比率'!B69)</f>
        <v>双葉地方広域市町村圏組合　下水道事業特別会計</v>
      </c>
      <c r="BZ35" s="659"/>
      <c r="CA35" s="659"/>
      <c r="CB35" s="659"/>
      <c r="CC35" s="659"/>
      <c r="CD35" s="659"/>
      <c r="CE35" s="659"/>
      <c r="CF35" s="659"/>
      <c r="CG35" s="659"/>
      <c r="CH35" s="659"/>
      <c r="CI35" s="659"/>
      <c r="CJ35" s="659"/>
      <c r="CK35" s="659"/>
      <c r="CL35" s="659"/>
      <c r="CM35" s="659"/>
      <c r="CN35" s="214"/>
      <c r="CO35" s="658" t="str">
        <f t="shared" ref="CO35:CO43" si="3">IF(CQ35="","",CO34+1)</f>
        <v/>
      </c>
      <c r="CP35" s="658"/>
      <c r="CQ35" s="659" t="str">
        <f>IF('各会計、関係団体の財政状況及び健全化判断比率'!BS8="","",'各会計、関係団体の財政状況及び健全化判断比率'!BS8)</f>
        <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5</v>
      </c>
      <c r="V36" s="658"/>
      <c r="W36" s="659" t="str">
        <f>IF('各会計、関係団体の財政状況及び健全化判断比率'!B30="","",'各会計、関係団体の財政状況及び健全化判断比率'!B30)</f>
        <v>後期高齢者医療特別会計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9</v>
      </c>
      <c r="BX36" s="658"/>
      <c r="BY36" s="659" t="str">
        <f>IF('各会計、関係団体の財政状況及び健全化判断比率'!B70="","",'各会計、関係団体の財政状況及び健全化判断比率'!B70)</f>
        <v>双葉地方水道企業団　水道事業会計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10</v>
      </c>
      <c r="BX37" s="658"/>
      <c r="BY37" s="659" t="str">
        <f>IF('各会計、関係団体の財政状況及び健全化判断比率'!B71="","",'各会計、関係団体の財政状況及び健全化判断比率'!B71)</f>
        <v>双葉地方水道企業団　工業用水道事業会計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11</v>
      </c>
      <c r="BX38" s="658"/>
      <c r="BY38" s="659" t="str">
        <f>IF('各会計、関係団体の財政状況及び健全化判断比率'!B72="","",'各会計、関係団体の財政状況及び健全化判断比率'!B72)</f>
        <v>福島県市町村総合事務組合　一般会計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12</v>
      </c>
      <c r="BX39" s="658"/>
      <c r="BY39" s="659" t="str">
        <f>IF('各会計、関係団体の財政状況及び健全化判断比率'!B73="","",'各会計、関係団体の財政状況及び健全化判断比率'!B73)</f>
        <v>福島県市町村総合事務組合　消防補償等特別会計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13</v>
      </c>
      <c r="BX40" s="658"/>
      <c r="BY40" s="659" t="str">
        <f>IF('各会計、関係団体の財政状況及び健全化判断比率'!B74="","",'各会計、関係団体の財政状況及び健全化判断比率'!B74)</f>
        <v>福島県市町村総合事務組合　消防賞じゅつ金特別会計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14</v>
      </c>
      <c r="BX41" s="658"/>
      <c r="BY41" s="659" t="str">
        <f>IF('各会計、関係団体の財政状況及び健全化判断比率'!B75="","",'各会計、関係団体の財政状況及び健全化判断比率'!B75)</f>
        <v>福島県市町村総合事務組合　非常勤職員公務災害補償特別会計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15</v>
      </c>
      <c r="BX42" s="658"/>
      <c r="BY42" s="659" t="str">
        <f>IF('各会計、関係団体の財政状況及び健全化判断比率'!B76="","",'各会計、関係団体の財政状況及び健全化判断比率'!B76)</f>
        <v>福島県市町村総合事務組合　自治会館管理特別会計</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f t="shared" si="2"/>
        <v>16</v>
      </c>
      <c r="BX43" s="658"/>
      <c r="BY43" s="659" t="str">
        <f>IF('各会計、関係団体の財政状況及び健全化判断比率'!B77="","",'各会計、関係団体の財政状況及び健全化判断比率'!B77)</f>
        <v>福島県後期高齢者医療広域連合　一般会計</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wWkhI05S7q2R8jYH+2JFzCtSWBJpc1P3+vlxlQidyPt7cr8r9U4z4W5arimifR0wLrr/5iyTFMC37ASokGeWKA==" saltValue="xUw0lgksoEMXyLvRDsn8M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view="pageBreakPreview" topLeftCell="A16" zoomScale="60" zoomScaleNormal="7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x14ac:dyDescent="0.15">
      <c r="A34" s="22"/>
      <c r="B34" s="31"/>
      <c r="C34" s="1250" t="s">
        <v>558</v>
      </c>
      <c r="D34" s="1250"/>
      <c r="E34" s="1251"/>
      <c r="F34" s="32">
        <v>23.34</v>
      </c>
      <c r="G34" s="33">
        <v>20.13</v>
      </c>
      <c r="H34" s="33">
        <v>34.71</v>
      </c>
      <c r="I34" s="33">
        <v>52.52</v>
      </c>
      <c r="J34" s="34">
        <v>48.94</v>
      </c>
      <c r="K34" s="22"/>
      <c r="L34" s="22"/>
      <c r="M34" s="22"/>
      <c r="N34" s="22"/>
      <c r="O34" s="22"/>
      <c r="P34" s="22"/>
    </row>
    <row r="35" spans="1:16" ht="39" customHeight="1" x14ac:dyDescent="0.15">
      <c r="A35" s="22"/>
      <c r="B35" s="35"/>
      <c r="C35" s="1244" t="s">
        <v>559</v>
      </c>
      <c r="D35" s="1245"/>
      <c r="E35" s="1246"/>
      <c r="F35" s="36">
        <v>3.9</v>
      </c>
      <c r="G35" s="37">
        <v>4.34</v>
      </c>
      <c r="H35" s="37">
        <v>6.49</v>
      </c>
      <c r="I35" s="37">
        <v>7.66</v>
      </c>
      <c r="J35" s="38">
        <v>3.56</v>
      </c>
      <c r="K35" s="22"/>
      <c r="L35" s="22"/>
      <c r="M35" s="22"/>
      <c r="N35" s="22"/>
      <c r="O35" s="22"/>
      <c r="P35" s="22"/>
    </row>
    <row r="36" spans="1:16" ht="39" customHeight="1" x14ac:dyDescent="0.15">
      <c r="A36" s="22"/>
      <c r="B36" s="35"/>
      <c r="C36" s="1244" t="s">
        <v>560</v>
      </c>
      <c r="D36" s="1245"/>
      <c r="E36" s="1246"/>
      <c r="F36" s="36">
        <v>3</v>
      </c>
      <c r="G36" s="37">
        <v>1.3</v>
      </c>
      <c r="H36" s="37">
        <v>0.37</v>
      </c>
      <c r="I36" s="37">
        <v>1.01</v>
      </c>
      <c r="J36" s="38">
        <v>2.2799999999999998</v>
      </c>
      <c r="K36" s="22"/>
      <c r="L36" s="22"/>
      <c r="M36" s="22"/>
      <c r="N36" s="22"/>
      <c r="O36" s="22"/>
      <c r="P36" s="22"/>
    </row>
    <row r="37" spans="1:16" ht="39" customHeight="1" x14ac:dyDescent="0.15">
      <c r="A37" s="22"/>
      <c r="B37" s="35"/>
      <c r="C37" s="1244" t="s">
        <v>561</v>
      </c>
      <c r="D37" s="1245"/>
      <c r="E37" s="1246"/>
      <c r="F37" s="36">
        <v>0.02</v>
      </c>
      <c r="G37" s="37">
        <v>0.03</v>
      </c>
      <c r="H37" s="37">
        <v>0.01</v>
      </c>
      <c r="I37" s="37">
        <v>0.09</v>
      </c>
      <c r="J37" s="38">
        <v>0.56999999999999995</v>
      </c>
      <c r="K37" s="22"/>
      <c r="L37" s="22"/>
      <c r="M37" s="22"/>
      <c r="N37" s="22"/>
      <c r="O37" s="22"/>
      <c r="P37" s="22"/>
    </row>
    <row r="38" spans="1:16" ht="39" customHeight="1" x14ac:dyDescent="0.15">
      <c r="A38" s="22"/>
      <c r="B38" s="35"/>
      <c r="C38" s="1244" t="s">
        <v>562</v>
      </c>
      <c r="D38" s="1245"/>
      <c r="E38" s="1246"/>
      <c r="F38" s="36">
        <v>0.33</v>
      </c>
      <c r="G38" s="37">
        <v>0.3</v>
      </c>
      <c r="H38" s="37">
        <v>0.12</v>
      </c>
      <c r="I38" s="37">
        <v>0.03</v>
      </c>
      <c r="J38" s="38">
        <v>0.02</v>
      </c>
      <c r="K38" s="22"/>
      <c r="L38" s="22"/>
      <c r="M38" s="22"/>
      <c r="N38" s="22"/>
      <c r="O38" s="22"/>
      <c r="P38" s="22"/>
    </row>
    <row r="39" spans="1:16" ht="39" customHeight="1" x14ac:dyDescent="0.15">
      <c r="A39" s="22"/>
      <c r="B39" s="35"/>
      <c r="C39" s="1244" t="s">
        <v>563</v>
      </c>
      <c r="D39" s="1245"/>
      <c r="E39" s="1246"/>
      <c r="F39" s="36">
        <v>0</v>
      </c>
      <c r="G39" s="37">
        <v>0</v>
      </c>
      <c r="H39" s="37">
        <v>0</v>
      </c>
      <c r="I39" s="37">
        <v>0</v>
      </c>
      <c r="J39" s="38">
        <v>0</v>
      </c>
      <c r="K39" s="22"/>
      <c r="L39" s="22"/>
      <c r="M39" s="22"/>
      <c r="N39" s="22"/>
      <c r="O39" s="22"/>
      <c r="P39" s="22"/>
    </row>
    <row r="40" spans="1:16" ht="39" customHeight="1" x14ac:dyDescent="0.15">
      <c r="A40" s="22"/>
      <c r="B40" s="35"/>
      <c r="C40" s="1244"/>
      <c r="D40" s="1245"/>
      <c r="E40" s="1246"/>
      <c r="F40" s="36"/>
      <c r="G40" s="37"/>
      <c r="H40" s="37"/>
      <c r="I40" s="37"/>
      <c r="J40" s="38"/>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564</v>
      </c>
      <c r="D42" s="1245"/>
      <c r="E42" s="1246"/>
      <c r="F42" s="36" t="s">
        <v>510</v>
      </c>
      <c r="G42" s="37" t="s">
        <v>510</v>
      </c>
      <c r="H42" s="37" t="s">
        <v>510</v>
      </c>
      <c r="I42" s="37" t="s">
        <v>510</v>
      </c>
      <c r="J42" s="38" t="s">
        <v>510</v>
      </c>
      <c r="K42" s="22"/>
      <c r="L42" s="22"/>
      <c r="M42" s="22"/>
      <c r="N42" s="22"/>
      <c r="O42" s="22"/>
      <c r="P42" s="22"/>
    </row>
    <row r="43" spans="1:16" ht="39" customHeight="1" thickBot="1" x14ac:dyDescent="0.2">
      <c r="A43" s="22"/>
      <c r="B43" s="40"/>
      <c r="C43" s="1247" t="s">
        <v>565</v>
      </c>
      <c r="D43" s="1248"/>
      <c r="E43" s="1249"/>
      <c r="F43" s="41">
        <v>1.27</v>
      </c>
      <c r="G43" s="42">
        <v>1.1599999999999999</v>
      </c>
      <c r="H43" s="42">
        <v>0</v>
      </c>
      <c r="I43" s="42" t="s">
        <v>510</v>
      </c>
      <c r="J43" s="43" t="s">
        <v>510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TmlQyDEAf8Qu2K4Ea9dBQe6RNLshCG2W+DDup2viEKvdytFlm2dZOxqfppY7AVKclq0vs4CJ5sEF0pdsF8VhWg==" saltValue="hyeqoCnD6SL+hqwZ/JR5/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view="pageBreakPreview" zoomScale="60" zoomScaleNormal="70" workbookViewId="0">
      <selection activeCell="K50" sqref="K50"/>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231</v>
      </c>
      <c r="L45" s="60">
        <v>234</v>
      </c>
      <c r="M45" s="60">
        <v>234</v>
      </c>
      <c r="N45" s="60">
        <v>217</v>
      </c>
      <c r="O45" s="61">
        <v>208</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510</v>
      </c>
      <c r="L46" s="64" t="s">
        <v>510</v>
      </c>
      <c r="M46" s="64" t="s">
        <v>510</v>
      </c>
      <c r="N46" s="64" t="s">
        <v>510</v>
      </c>
      <c r="O46" s="65" t="s">
        <v>510</v>
      </c>
      <c r="P46" s="48"/>
      <c r="Q46" s="48"/>
      <c r="R46" s="48"/>
      <c r="S46" s="48"/>
      <c r="T46" s="48"/>
      <c r="U46" s="48"/>
    </row>
    <row r="47" spans="1:21" ht="30.75" customHeight="1" x14ac:dyDescent="0.15">
      <c r="A47" s="48"/>
      <c r="B47" s="1254"/>
      <c r="C47" s="1255"/>
      <c r="D47" s="62"/>
      <c r="E47" s="1260" t="s">
        <v>14</v>
      </c>
      <c r="F47" s="1260"/>
      <c r="G47" s="1260"/>
      <c r="H47" s="1260"/>
      <c r="I47" s="1260"/>
      <c r="J47" s="1261"/>
      <c r="K47" s="63" t="s">
        <v>510</v>
      </c>
      <c r="L47" s="64" t="s">
        <v>510</v>
      </c>
      <c r="M47" s="64" t="s">
        <v>510</v>
      </c>
      <c r="N47" s="64" t="s">
        <v>510</v>
      </c>
      <c r="O47" s="65" t="s">
        <v>510</v>
      </c>
      <c r="P47" s="48"/>
      <c r="Q47" s="48"/>
      <c r="R47" s="48"/>
      <c r="S47" s="48"/>
      <c r="T47" s="48"/>
      <c r="U47" s="48"/>
    </row>
    <row r="48" spans="1:21" ht="30.75" customHeight="1" x14ac:dyDescent="0.15">
      <c r="A48" s="48"/>
      <c r="B48" s="1254"/>
      <c r="C48" s="1255"/>
      <c r="D48" s="62"/>
      <c r="E48" s="1260" t="s">
        <v>15</v>
      </c>
      <c r="F48" s="1260"/>
      <c r="G48" s="1260"/>
      <c r="H48" s="1260"/>
      <c r="I48" s="1260"/>
      <c r="J48" s="1261"/>
      <c r="K48" s="63">
        <v>202</v>
      </c>
      <c r="L48" s="64">
        <v>206</v>
      </c>
      <c r="M48" s="64">
        <v>173</v>
      </c>
      <c r="N48" s="64">
        <v>139</v>
      </c>
      <c r="O48" s="65">
        <v>144</v>
      </c>
      <c r="P48" s="48"/>
      <c r="Q48" s="48"/>
      <c r="R48" s="48"/>
      <c r="S48" s="48"/>
      <c r="T48" s="48"/>
      <c r="U48" s="48"/>
    </row>
    <row r="49" spans="1:21" ht="30.75" customHeight="1" x14ac:dyDescent="0.15">
      <c r="A49" s="48"/>
      <c r="B49" s="1254"/>
      <c r="C49" s="1255"/>
      <c r="D49" s="62"/>
      <c r="E49" s="1260" t="s">
        <v>16</v>
      </c>
      <c r="F49" s="1260"/>
      <c r="G49" s="1260"/>
      <c r="H49" s="1260"/>
      <c r="I49" s="1260"/>
      <c r="J49" s="1261"/>
      <c r="K49" s="63">
        <v>36</v>
      </c>
      <c r="L49" s="64">
        <v>34</v>
      </c>
      <c r="M49" s="64">
        <v>28</v>
      </c>
      <c r="N49" s="64">
        <v>24</v>
      </c>
      <c r="O49" s="65">
        <v>25</v>
      </c>
      <c r="P49" s="48"/>
      <c r="Q49" s="48"/>
      <c r="R49" s="48"/>
      <c r="S49" s="48"/>
      <c r="T49" s="48"/>
      <c r="U49" s="48"/>
    </row>
    <row r="50" spans="1:21" ht="30.75" customHeight="1" x14ac:dyDescent="0.15">
      <c r="A50" s="48"/>
      <c r="B50" s="1254"/>
      <c r="C50" s="1255"/>
      <c r="D50" s="62"/>
      <c r="E50" s="1260" t="s">
        <v>17</v>
      </c>
      <c r="F50" s="1260"/>
      <c r="G50" s="1260"/>
      <c r="H50" s="1260"/>
      <c r="I50" s="1260"/>
      <c r="J50" s="1261"/>
      <c r="K50" s="63">
        <v>13</v>
      </c>
      <c r="L50" s="64">
        <v>13</v>
      </c>
      <c r="M50" s="64">
        <v>13</v>
      </c>
      <c r="N50" s="64">
        <v>13</v>
      </c>
      <c r="O50" s="65">
        <v>12</v>
      </c>
      <c r="P50" s="48"/>
      <c r="Q50" s="48"/>
      <c r="R50" s="48"/>
      <c r="S50" s="48"/>
      <c r="T50" s="48"/>
      <c r="U50" s="48"/>
    </row>
    <row r="51" spans="1:21" ht="30.75" customHeight="1" x14ac:dyDescent="0.15">
      <c r="A51" s="48"/>
      <c r="B51" s="1256"/>
      <c r="C51" s="1257"/>
      <c r="D51" s="66"/>
      <c r="E51" s="1260" t="s">
        <v>18</v>
      </c>
      <c r="F51" s="1260"/>
      <c r="G51" s="1260"/>
      <c r="H51" s="1260"/>
      <c r="I51" s="1260"/>
      <c r="J51" s="1261"/>
      <c r="K51" s="63" t="s">
        <v>510</v>
      </c>
      <c r="L51" s="64" t="s">
        <v>510</v>
      </c>
      <c r="M51" s="64" t="s">
        <v>510</v>
      </c>
      <c r="N51" s="64" t="s">
        <v>510</v>
      </c>
      <c r="O51" s="65" t="s">
        <v>510</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324</v>
      </c>
      <c r="L52" s="64">
        <v>303</v>
      </c>
      <c r="M52" s="64">
        <v>291</v>
      </c>
      <c r="N52" s="64">
        <v>290</v>
      </c>
      <c r="O52" s="65">
        <v>290</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158</v>
      </c>
      <c r="L53" s="69">
        <v>184</v>
      </c>
      <c r="M53" s="69">
        <v>157</v>
      </c>
      <c r="N53" s="69">
        <v>103</v>
      </c>
      <c r="O53" s="70">
        <v>99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566</v>
      </c>
      <c r="P55" s="48"/>
      <c r="Q55" s="48"/>
      <c r="R55" s="48"/>
      <c r="S55" s="48"/>
      <c r="T55" s="48"/>
      <c r="U55" s="48"/>
    </row>
    <row r="56" spans="1:21" ht="31.5" customHeight="1" thickBot="1" x14ac:dyDescent="0.2">
      <c r="A56" s="48"/>
      <c r="B56" s="76"/>
      <c r="C56" s="77"/>
      <c r="D56" s="77"/>
      <c r="E56" s="78"/>
      <c r="F56" s="78"/>
      <c r="G56" s="78"/>
      <c r="H56" s="78"/>
      <c r="I56" s="78"/>
      <c r="J56" s="79" t="s">
        <v>2</v>
      </c>
      <c r="K56" s="80" t="s">
        <v>567</v>
      </c>
      <c r="L56" s="81" t="s">
        <v>568</v>
      </c>
      <c r="M56" s="81" t="s">
        <v>569</v>
      </c>
      <c r="N56" s="81" t="s">
        <v>570</v>
      </c>
      <c r="O56" s="82" t="s">
        <v>571</v>
      </c>
      <c r="P56" s="48"/>
      <c r="Q56" s="48"/>
      <c r="R56" s="48"/>
      <c r="S56" s="48"/>
      <c r="T56" s="48"/>
      <c r="U56" s="48"/>
    </row>
    <row r="57" spans="1:21" ht="31.5" customHeight="1" x14ac:dyDescent="0.15">
      <c r="B57" s="1268" t="s">
        <v>25</v>
      </c>
      <c r="C57" s="1269"/>
      <c r="D57" s="1272" t="s">
        <v>26</v>
      </c>
      <c r="E57" s="1273"/>
      <c r="F57" s="1273"/>
      <c r="G57" s="1273"/>
      <c r="H57" s="1273"/>
      <c r="I57" s="1273"/>
      <c r="J57" s="1274"/>
      <c r="K57" s="83"/>
      <c r="L57" s="84"/>
      <c r="M57" s="84"/>
      <c r="N57" s="84"/>
      <c r="O57" s="85"/>
    </row>
    <row r="58" spans="1:21" ht="31.5" customHeight="1" thickBot="1" x14ac:dyDescent="0.2">
      <c r="B58" s="1270"/>
      <c r="C58" s="1271"/>
      <c r="D58" s="1275" t="s">
        <v>27</v>
      </c>
      <c r="E58" s="1276"/>
      <c r="F58" s="1276"/>
      <c r="G58" s="1276"/>
      <c r="H58" s="1276"/>
      <c r="I58" s="1276"/>
      <c r="J58" s="127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WHTGNgtPltgs7aEGhxKKXPFRgboz2Dc4J74Sq+qPjJvP3vLCRSe0J/bDumBln/M2uCebKVFMatdgeijCOk1cQ==" saltValue="Oe9sRXzkqss7pH1cJu0jZ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view="pageBreakPreview" zoomScale="60" zoomScaleNormal="70" workbookViewId="0">
      <selection activeCell="K46" sqref="K46"/>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552</v>
      </c>
      <c r="J40" s="100" t="s">
        <v>553</v>
      </c>
      <c r="K40" s="100" t="s">
        <v>554</v>
      </c>
      <c r="L40" s="100" t="s">
        <v>555</v>
      </c>
      <c r="M40" s="101" t="s">
        <v>556</v>
      </c>
    </row>
    <row r="41" spans="2:13" ht="27.75" customHeight="1" x14ac:dyDescent="0.15">
      <c r="B41" s="1278" t="s">
        <v>30</v>
      </c>
      <c r="C41" s="1279"/>
      <c r="D41" s="102"/>
      <c r="E41" s="1284" t="s">
        <v>31</v>
      </c>
      <c r="F41" s="1284"/>
      <c r="G41" s="1284"/>
      <c r="H41" s="1285"/>
      <c r="I41" s="103">
        <v>2451</v>
      </c>
      <c r="J41" s="104">
        <v>2239</v>
      </c>
      <c r="K41" s="104">
        <v>2025</v>
      </c>
      <c r="L41" s="104">
        <v>1825</v>
      </c>
      <c r="M41" s="105">
        <v>1635</v>
      </c>
    </row>
    <row r="42" spans="2:13" ht="27.75" customHeight="1" x14ac:dyDescent="0.15">
      <c r="B42" s="1280"/>
      <c r="C42" s="1281"/>
      <c r="D42" s="106"/>
      <c r="E42" s="1286" t="s">
        <v>32</v>
      </c>
      <c r="F42" s="1286"/>
      <c r="G42" s="1286"/>
      <c r="H42" s="1287"/>
      <c r="I42" s="107">
        <v>72</v>
      </c>
      <c r="J42" s="108">
        <v>60</v>
      </c>
      <c r="K42" s="108">
        <v>48</v>
      </c>
      <c r="L42" s="108">
        <v>36</v>
      </c>
      <c r="M42" s="109">
        <v>24</v>
      </c>
    </row>
    <row r="43" spans="2:13" ht="27.75" customHeight="1" x14ac:dyDescent="0.15">
      <c r="B43" s="1280"/>
      <c r="C43" s="1281"/>
      <c r="D43" s="106"/>
      <c r="E43" s="1286" t="s">
        <v>33</v>
      </c>
      <c r="F43" s="1286"/>
      <c r="G43" s="1286"/>
      <c r="H43" s="1287"/>
      <c r="I43" s="107">
        <v>1208</v>
      </c>
      <c r="J43" s="108">
        <v>1030</v>
      </c>
      <c r="K43" s="108">
        <v>896</v>
      </c>
      <c r="L43" s="108">
        <v>824</v>
      </c>
      <c r="M43" s="109">
        <v>712</v>
      </c>
    </row>
    <row r="44" spans="2:13" ht="27.75" customHeight="1" x14ac:dyDescent="0.15">
      <c r="B44" s="1280"/>
      <c r="C44" s="1281"/>
      <c r="D44" s="106"/>
      <c r="E44" s="1286" t="s">
        <v>34</v>
      </c>
      <c r="F44" s="1286"/>
      <c r="G44" s="1286"/>
      <c r="H44" s="1287"/>
      <c r="I44" s="107">
        <v>66</v>
      </c>
      <c r="J44" s="108">
        <v>58</v>
      </c>
      <c r="K44" s="108">
        <v>50</v>
      </c>
      <c r="L44" s="108">
        <v>42</v>
      </c>
      <c r="M44" s="109">
        <v>35</v>
      </c>
    </row>
    <row r="45" spans="2:13" ht="27.75" customHeight="1" x14ac:dyDescent="0.15">
      <c r="B45" s="1280"/>
      <c r="C45" s="1281"/>
      <c r="D45" s="106"/>
      <c r="E45" s="1286" t="s">
        <v>35</v>
      </c>
      <c r="F45" s="1286"/>
      <c r="G45" s="1286"/>
      <c r="H45" s="1287"/>
      <c r="I45" s="107" t="s">
        <v>510</v>
      </c>
      <c r="J45" s="108" t="s">
        <v>510</v>
      </c>
      <c r="K45" s="108" t="s">
        <v>510</v>
      </c>
      <c r="L45" s="108" t="s">
        <v>510</v>
      </c>
      <c r="M45" s="109" t="s">
        <v>510</v>
      </c>
    </row>
    <row r="46" spans="2:13" ht="27.75" customHeight="1" x14ac:dyDescent="0.15">
      <c r="B46" s="1280"/>
      <c r="C46" s="1281"/>
      <c r="D46" s="110"/>
      <c r="E46" s="1286" t="s">
        <v>36</v>
      </c>
      <c r="F46" s="1286"/>
      <c r="G46" s="1286"/>
      <c r="H46" s="1287"/>
      <c r="I46" s="107" t="s">
        <v>510</v>
      </c>
      <c r="J46" s="108" t="s">
        <v>510</v>
      </c>
      <c r="K46" s="108" t="s">
        <v>510</v>
      </c>
      <c r="L46" s="108" t="s">
        <v>510</v>
      </c>
      <c r="M46" s="109" t="s">
        <v>510</v>
      </c>
    </row>
    <row r="47" spans="2:13" ht="27.75" customHeight="1" x14ac:dyDescent="0.15">
      <c r="B47" s="1280"/>
      <c r="C47" s="1281"/>
      <c r="D47" s="111"/>
      <c r="E47" s="1288" t="s">
        <v>37</v>
      </c>
      <c r="F47" s="1289"/>
      <c r="G47" s="1289"/>
      <c r="H47" s="1290"/>
      <c r="I47" s="107" t="s">
        <v>510</v>
      </c>
      <c r="J47" s="108" t="s">
        <v>510</v>
      </c>
      <c r="K47" s="108" t="s">
        <v>510</v>
      </c>
      <c r="L47" s="108" t="s">
        <v>510</v>
      </c>
      <c r="M47" s="109" t="s">
        <v>510</v>
      </c>
    </row>
    <row r="48" spans="2:13" ht="27.75" customHeight="1" x14ac:dyDescent="0.15">
      <c r="B48" s="1280"/>
      <c r="C48" s="1281"/>
      <c r="D48" s="106"/>
      <c r="E48" s="1286" t="s">
        <v>38</v>
      </c>
      <c r="F48" s="1286"/>
      <c r="G48" s="1286"/>
      <c r="H48" s="1287"/>
      <c r="I48" s="107" t="s">
        <v>510</v>
      </c>
      <c r="J48" s="108" t="s">
        <v>510</v>
      </c>
      <c r="K48" s="108" t="s">
        <v>510</v>
      </c>
      <c r="L48" s="108" t="s">
        <v>510</v>
      </c>
      <c r="M48" s="109" t="s">
        <v>510</v>
      </c>
    </row>
    <row r="49" spans="2:13" ht="27.75" customHeight="1" x14ac:dyDescent="0.15">
      <c r="B49" s="1282"/>
      <c r="C49" s="1283"/>
      <c r="D49" s="106"/>
      <c r="E49" s="1286" t="s">
        <v>39</v>
      </c>
      <c r="F49" s="1286"/>
      <c r="G49" s="1286"/>
      <c r="H49" s="1287"/>
      <c r="I49" s="107" t="s">
        <v>510</v>
      </c>
      <c r="J49" s="108" t="s">
        <v>510</v>
      </c>
      <c r="K49" s="108" t="s">
        <v>510</v>
      </c>
      <c r="L49" s="108" t="s">
        <v>510</v>
      </c>
      <c r="M49" s="109" t="s">
        <v>510</v>
      </c>
    </row>
    <row r="50" spans="2:13" ht="27.75" customHeight="1" x14ac:dyDescent="0.15">
      <c r="B50" s="1291" t="s">
        <v>40</v>
      </c>
      <c r="C50" s="1292"/>
      <c r="D50" s="112"/>
      <c r="E50" s="1286" t="s">
        <v>41</v>
      </c>
      <c r="F50" s="1286"/>
      <c r="G50" s="1286"/>
      <c r="H50" s="1287"/>
      <c r="I50" s="107">
        <v>7411</v>
      </c>
      <c r="J50" s="108">
        <v>8010</v>
      </c>
      <c r="K50" s="108">
        <v>8208</v>
      </c>
      <c r="L50" s="108">
        <v>10848</v>
      </c>
      <c r="M50" s="109">
        <v>18690</v>
      </c>
    </row>
    <row r="51" spans="2:13" ht="27.75" customHeight="1" x14ac:dyDescent="0.15">
      <c r="B51" s="1280"/>
      <c r="C51" s="1281"/>
      <c r="D51" s="106"/>
      <c r="E51" s="1286" t="s">
        <v>42</v>
      </c>
      <c r="F51" s="1286"/>
      <c r="G51" s="1286"/>
      <c r="H51" s="1287"/>
      <c r="I51" s="107" t="s">
        <v>510</v>
      </c>
      <c r="J51" s="108" t="s">
        <v>510</v>
      </c>
      <c r="K51" s="108" t="s">
        <v>510</v>
      </c>
      <c r="L51" s="108" t="s">
        <v>510</v>
      </c>
      <c r="M51" s="109" t="s">
        <v>510</v>
      </c>
    </row>
    <row r="52" spans="2:13" ht="27.75" customHeight="1" x14ac:dyDescent="0.15">
      <c r="B52" s="1282"/>
      <c r="C52" s="1283"/>
      <c r="D52" s="106"/>
      <c r="E52" s="1286" t="s">
        <v>43</v>
      </c>
      <c r="F52" s="1286"/>
      <c r="G52" s="1286"/>
      <c r="H52" s="1287"/>
      <c r="I52" s="107">
        <v>3364</v>
      </c>
      <c r="J52" s="108">
        <v>3293</v>
      </c>
      <c r="K52" s="108">
        <v>3197</v>
      </c>
      <c r="L52" s="108">
        <v>3066</v>
      </c>
      <c r="M52" s="109">
        <v>2935</v>
      </c>
    </row>
    <row r="53" spans="2:13" ht="27.75" customHeight="1" thickBot="1" x14ac:dyDescent="0.2">
      <c r="B53" s="1293" t="s">
        <v>44</v>
      </c>
      <c r="C53" s="1294"/>
      <c r="D53" s="113"/>
      <c r="E53" s="1295" t="s">
        <v>45</v>
      </c>
      <c r="F53" s="1295"/>
      <c r="G53" s="1295"/>
      <c r="H53" s="1296"/>
      <c r="I53" s="114">
        <v>-6978</v>
      </c>
      <c r="J53" s="115">
        <v>-7915</v>
      </c>
      <c r="K53" s="115">
        <v>-8386</v>
      </c>
      <c r="L53" s="115">
        <v>-11188</v>
      </c>
      <c r="M53" s="116">
        <v>-19220</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59" spans="2:13" ht="13.5" hidden="1" customHeight="1" x14ac:dyDescent="0.15"/>
    <row r="60" spans="2:13" ht="13.5" hidden="1" customHeight="1" x14ac:dyDescent="0.15"/>
    <row r="61" spans="2:13" ht="13.5" hidden="1" customHeight="1" x14ac:dyDescent="0.15"/>
    <row r="62" spans="2:13" ht="13.5" hidden="1" customHeight="1" x14ac:dyDescent="0.15"/>
    <row r="63" spans="2:13" ht="13.5" hidden="1" customHeight="1" x14ac:dyDescent="0.15"/>
    <row r="64" spans="2:13" ht="13.5" hidden="1" customHeight="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cbtFBGSWh+5GPbDImABEpQiQ4X95iwNYanPSmcp1ImNuSOQA1PzYSFzYZn52VHJXsU87D3s+0U0FmVklC8DR3Q==" saltValue="7PvFEs0iqjL2Jd8kbO1MG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82"/>
  <sheetViews>
    <sheetView showGridLines="0" view="pageBreakPreview" topLeftCell="F16" zoomScale="60" zoomScaleNormal="60" workbookViewId="0">
      <selection activeCell="H59" sqref="H59"/>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554</v>
      </c>
      <c r="G54" s="125" t="s">
        <v>555</v>
      </c>
      <c r="H54" s="126" t="s">
        <v>556</v>
      </c>
    </row>
    <row r="55" spans="2:8" ht="52.5" customHeight="1" x14ac:dyDescent="0.15">
      <c r="B55" s="127"/>
      <c r="C55" s="1305" t="s">
        <v>48</v>
      </c>
      <c r="D55" s="1305"/>
      <c r="E55" s="1306"/>
      <c r="F55" s="128">
        <v>3238</v>
      </c>
      <c r="G55" s="128">
        <v>3124</v>
      </c>
      <c r="H55" s="129">
        <v>3251</v>
      </c>
    </row>
    <row r="56" spans="2:8" ht="52.5" customHeight="1" x14ac:dyDescent="0.15">
      <c r="B56" s="130"/>
      <c r="C56" s="1307" t="s">
        <v>49</v>
      </c>
      <c r="D56" s="1307"/>
      <c r="E56" s="1308"/>
      <c r="F56" s="131">
        <v>1</v>
      </c>
      <c r="G56" s="131">
        <v>1</v>
      </c>
      <c r="H56" s="132">
        <v>1</v>
      </c>
    </row>
    <row r="57" spans="2:8" ht="53.25" customHeight="1" x14ac:dyDescent="0.15">
      <c r="B57" s="130"/>
      <c r="C57" s="1309" t="s">
        <v>50</v>
      </c>
      <c r="D57" s="1309"/>
      <c r="E57" s="1310"/>
      <c r="F57" s="133">
        <v>60390</v>
      </c>
      <c r="G57" s="133">
        <v>65865</v>
      </c>
      <c r="H57" s="134">
        <v>68632</v>
      </c>
    </row>
    <row r="58" spans="2:8" ht="45.75" customHeight="1" x14ac:dyDescent="0.15">
      <c r="B58" s="135"/>
      <c r="C58" s="1297" t="s">
        <v>573</v>
      </c>
      <c r="D58" s="1298"/>
      <c r="E58" s="1299"/>
      <c r="F58" s="136">
        <v>37302</v>
      </c>
      <c r="G58" s="136">
        <v>36233</v>
      </c>
      <c r="H58" s="137">
        <v>35368</v>
      </c>
    </row>
    <row r="59" spans="2:8" ht="45.75" customHeight="1" x14ac:dyDescent="0.15">
      <c r="B59" s="135"/>
      <c r="C59" s="1297" t="s">
        <v>574</v>
      </c>
      <c r="D59" s="1298"/>
      <c r="E59" s="1299"/>
      <c r="F59" s="136">
        <v>4650</v>
      </c>
      <c r="G59" s="136">
        <v>6517</v>
      </c>
      <c r="H59" s="137">
        <v>12131</v>
      </c>
    </row>
    <row r="60" spans="2:8" ht="45.75" customHeight="1" x14ac:dyDescent="0.15">
      <c r="B60" s="135"/>
      <c r="C60" s="1297" t="s">
        <v>575</v>
      </c>
      <c r="D60" s="1298"/>
      <c r="E60" s="1299"/>
      <c r="F60" s="136">
        <v>11048</v>
      </c>
      <c r="G60" s="136">
        <v>15007</v>
      </c>
      <c r="H60" s="137">
        <v>11240</v>
      </c>
    </row>
    <row r="61" spans="2:8" ht="45.75" customHeight="1" x14ac:dyDescent="0.15">
      <c r="B61" s="135"/>
      <c r="C61" s="1297" t="s">
        <v>576</v>
      </c>
      <c r="D61" s="1298"/>
      <c r="E61" s="1299"/>
      <c r="F61" s="136">
        <v>402</v>
      </c>
      <c r="G61" s="136">
        <v>1154</v>
      </c>
      <c r="H61" s="137">
        <v>3243</v>
      </c>
    </row>
    <row r="62" spans="2:8" ht="45.75" customHeight="1" thickBot="1" x14ac:dyDescent="0.2">
      <c r="B62" s="138"/>
      <c r="C62" s="1300" t="s">
        <v>577</v>
      </c>
      <c r="D62" s="1301"/>
      <c r="E62" s="1302"/>
      <c r="F62" s="139">
        <v>2778</v>
      </c>
      <c r="G62" s="139">
        <v>2777</v>
      </c>
      <c r="H62" s="140">
        <v>2694</v>
      </c>
    </row>
    <row r="63" spans="2:8" ht="52.5" customHeight="1" thickBot="1" x14ac:dyDescent="0.2">
      <c r="B63" s="141"/>
      <c r="C63" s="1303" t="s">
        <v>51</v>
      </c>
      <c r="D63" s="1303"/>
      <c r="E63" s="1304"/>
      <c r="F63" s="142">
        <v>63629</v>
      </c>
      <c r="G63" s="142">
        <v>68989</v>
      </c>
      <c r="H63" s="143">
        <v>71884</v>
      </c>
    </row>
    <row r="64" spans="2:8" ht="15" customHeight="1" x14ac:dyDescent="0.15"/>
    <row r="65" ht="0" hidden="1" customHeight="1" x14ac:dyDescent="0.15"/>
    <row r="66" ht="0" hidden="1" customHeight="1" x14ac:dyDescent="0.15"/>
    <row r="67" ht="0" hidden="1" customHeight="1" x14ac:dyDescent="0.15"/>
    <row r="68" ht="0" hidden="1" customHeight="1" x14ac:dyDescent="0.15"/>
    <row r="69" ht="0" hidden="1" customHeight="1" x14ac:dyDescent="0.15"/>
    <row r="70" ht="0" hidden="1" customHeight="1" x14ac:dyDescent="0.15"/>
    <row r="71" ht="0" hidden="1" customHeight="1" x14ac:dyDescent="0.15"/>
    <row r="72" ht="0" hidden="1" customHeight="1" x14ac:dyDescent="0.15"/>
    <row r="73" ht="0" hidden="1" customHeight="1" x14ac:dyDescent="0.15"/>
    <row r="74" ht="0" hidden="1" customHeight="1" x14ac:dyDescent="0.15"/>
    <row r="75" ht="0" hidden="1" customHeight="1" x14ac:dyDescent="0.15"/>
    <row r="76" ht="0" hidden="1" customHeight="1" x14ac:dyDescent="0.15"/>
    <row r="77" ht="0" hidden="1" customHeight="1" x14ac:dyDescent="0.15"/>
    <row r="78" ht="0" hidden="1" customHeight="1" x14ac:dyDescent="0.15"/>
    <row r="79" ht="0" hidden="1" customHeight="1" x14ac:dyDescent="0.15"/>
    <row r="80" ht="0" hidden="1" customHeight="1" x14ac:dyDescent="0.15"/>
    <row r="81" ht="0" hidden="1" customHeight="1" x14ac:dyDescent="0.15"/>
    <row r="82" ht="0" hidden="1" customHeight="1" x14ac:dyDescent="0.15"/>
  </sheetData>
  <sheetProtection algorithmName="SHA-512" hashValue="oLRcbOlP9MIuUFjSAo+TWE8JCT0vAFlgjnw0bUmu0rZtPyVjyfYgxNN07xu7LQ+Tp6T4mUWfm12OqYn716AWZQ==" saltValue="0PutkcmnISl6sAOJeBD/2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1EDA95-B8E2-4ED8-AD47-1C402E8B2AAF}">
  <sheetPr>
    <tabColor rgb="FFFFFF00"/>
    <pageSetUpPr fitToPage="1"/>
  </sheetPr>
  <dimension ref="A1:WZM160"/>
  <sheetViews>
    <sheetView showGridLines="0" tabSelected="1" topLeftCell="A10" zoomScale="80" zoomScaleNormal="80" zoomScaleSheetLayoutView="55" workbookViewId="0">
      <selection activeCell="AX20" sqref="AX20"/>
    </sheetView>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590</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590</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591</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592</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9" t="s">
        <v>600</v>
      </c>
      <c r="AO43" s="1320"/>
      <c r="AP43" s="1320"/>
      <c r="AQ43" s="1320"/>
      <c r="AR43" s="1320"/>
      <c r="AS43" s="1320"/>
      <c r="AT43" s="1320"/>
      <c r="AU43" s="1320"/>
      <c r="AV43" s="1320"/>
      <c r="AW43" s="1320"/>
      <c r="AX43" s="1320"/>
      <c r="AY43" s="1320"/>
      <c r="AZ43" s="1320"/>
      <c r="BA43" s="1320"/>
      <c r="BB43" s="1320"/>
      <c r="BC43" s="1320"/>
      <c r="BD43" s="1320"/>
      <c r="BE43" s="1320"/>
      <c r="BF43" s="1320"/>
      <c r="BG43" s="1320"/>
      <c r="BH43" s="1320"/>
      <c r="BI43" s="1320"/>
      <c r="BJ43" s="1320"/>
      <c r="BK43" s="1320"/>
      <c r="BL43" s="1320"/>
      <c r="BM43" s="1320"/>
      <c r="BN43" s="1320"/>
      <c r="BO43" s="1320"/>
      <c r="BP43" s="1320"/>
      <c r="BQ43" s="1320"/>
      <c r="BR43" s="1320"/>
      <c r="BS43" s="1320"/>
      <c r="BT43" s="1320"/>
      <c r="BU43" s="1320"/>
      <c r="BV43" s="1320"/>
      <c r="BW43" s="1320"/>
      <c r="BX43" s="1320"/>
      <c r="BY43" s="1320"/>
      <c r="BZ43" s="1320"/>
      <c r="CA43" s="1320"/>
      <c r="CB43" s="1320"/>
      <c r="CC43" s="1320"/>
      <c r="CD43" s="1320"/>
      <c r="CE43" s="1320"/>
      <c r="CF43" s="1320"/>
      <c r="CG43" s="1320"/>
      <c r="CH43" s="1320"/>
      <c r="CI43" s="1320"/>
      <c r="CJ43" s="1320"/>
      <c r="CK43" s="1320"/>
      <c r="CL43" s="1320"/>
      <c r="CM43" s="1320"/>
      <c r="CN43" s="1320"/>
      <c r="CO43" s="1320"/>
      <c r="CP43" s="1320"/>
      <c r="CQ43" s="1320"/>
      <c r="CR43" s="1320"/>
      <c r="CS43" s="1320"/>
      <c r="CT43" s="1320"/>
      <c r="CU43" s="1320"/>
      <c r="CV43" s="1320"/>
      <c r="CW43" s="1320"/>
      <c r="CX43" s="1320"/>
      <c r="CY43" s="1320"/>
      <c r="CZ43" s="1320"/>
      <c r="DA43" s="1320"/>
      <c r="DB43" s="1320"/>
      <c r="DC43" s="1321"/>
    </row>
    <row r="44" spans="2:109" x14ac:dyDescent="0.15">
      <c r="B44" s="397"/>
      <c r="AN44" s="1322"/>
      <c r="AO44" s="1323"/>
      <c r="AP44" s="1323"/>
      <c r="AQ44" s="1323"/>
      <c r="AR44" s="1323"/>
      <c r="AS44" s="1323"/>
      <c r="AT44" s="1323"/>
      <c r="AU44" s="1323"/>
      <c r="AV44" s="1323"/>
      <c r="AW44" s="1323"/>
      <c r="AX44" s="1323"/>
      <c r="AY44" s="1323"/>
      <c r="AZ44" s="1323"/>
      <c r="BA44" s="1323"/>
      <c r="BB44" s="1323"/>
      <c r="BC44" s="1323"/>
      <c r="BD44" s="1323"/>
      <c r="BE44" s="1323"/>
      <c r="BF44" s="1323"/>
      <c r="BG44" s="1323"/>
      <c r="BH44" s="1323"/>
      <c r="BI44" s="1323"/>
      <c r="BJ44" s="1323"/>
      <c r="BK44" s="1323"/>
      <c r="BL44" s="1323"/>
      <c r="BM44" s="1323"/>
      <c r="BN44" s="1323"/>
      <c r="BO44" s="1323"/>
      <c r="BP44" s="1323"/>
      <c r="BQ44" s="1323"/>
      <c r="BR44" s="1323"/>
      <c r="BS44" s="1323"/>
      <c r="BT44" s="1323"/>
      <c r="BU44" s="1323"/>
      <c r="BV44" s="1323"/>
      <c r="BW44" s="1323"/>
      <c r="BX44" s="1323"/>
      <c r="BY44" s="1323"/>
      <c r="BZ44" s="1323"/>
      <c r="CA44" s="1323"/>
      <c r="CB44" s="1323"/>
      <c r="CC44" s="1323"/>
      <c r="CD44" s="1323"/>
      <c r="CE44" s="1323"/>
      <c r="CF44" s="1323"/>
      <c r="CG44" s="1323"/>
      <c r="CH44" s="1323"/>
      <c r="CI44" s="1323"/>
      <c r="CJ44" s="1323"/>
      <c r="CK44" s="1323"/>
      <c r="CL44" s="1323"/>
      <c r="CM44" s="1323"/>
      <c r="CN44" s="1323"/>
      <c r="CO44" s="1323"/>
      <c r="CP44" s="1323"/>
      <c r="CQ44" s="1323"/>
      <c r="CR44" s="1323"/>
      <c r="CS44" s="1323"/>
      <c r="CT44" s="1323"/>
      <c r="CU44" s="1323"/>
      <c r="CV44" s="1323"/>
      <c r="CW44" s="1323"/>
      <c r="CX44" s="1323"/>
      <c r="CY44" s="1323"/>
      <c r="CZ44" s="1323"/>
      <c r="DA44" s="1323"/>
      <c r="DB44" s="1323"/>
      <c r="DC44" s="1324"/>
    </row>
    <row r="45" spans="2:109" x14ac:dyDescent="0.15">
      <c r="B45" s="397"/>
      <c r="AN45" s="1322"/>
      <c r="AO45" s="1323"/>
      <c r="AP45" s="1323"/>
      <c r="AQ45" s="1323"/>
      <c r="AR45" s="1323"/>
      <c r="AS45" s="1323"/>
      <c r="AT45" s="1323"/>
      <c r="AU45" s="1323"/>
      <c r="AV45" s="1323"/>
      <c r="AW45" s="1323"/>
      <c r="AX45" s="1323"/>
      <c r="AY45" s="1323"/>
      <c r="AZ45" s="1323"/>
      <c r="BA45" s="1323"/>
      <c r="BB45" s="1323"/>
      <c r="BC45" s="1323"/>
      <c r="BD45" s="1323"/>
      <c r="BE45" s="1323"/>
      <c r="BF45" s="1323"/>
      <c r="BG45" s="1323"/>
      <c r="BH45" s="1323"/>
      <c r="BI45" s="1323"/>
      <c r="BJ45" s="1323"/>
      <c r="BK45" s="1323"/>
      <c r="BL45" s="1323"/>
      <c r="BM45" s="1323"/>
      <c r="BN45" s="1323"/>
      <c r="BO45" s="1323"/>
      <c r="BP45" s="1323"/>
      <c r="BQ45" s="1323"/>
      <c r="BR45" s="1323"/>
      <c r="BS45" s="1323"/>
      <c r="BT45" s="1323"/>
      <c r="BU45" s="1323"/>
      <c r="BV45" s="1323"/>
      <c r="BW45" s="1323"/>
      <c r="BX45" s="1323"/>
      <c r="BY45" s="1323"/>
      <c r="BZ45" s="1323"/>
      <c r="CA45" s="1323"/>
      <c r="CB45" s="1323"/>
      <c r="CC45" s="1323"/>
      <c r="CD45" s="1323"/>
      <c r="CE45" s="1323"/>
      <c r="CF45" s="1323"/>
      <c r="CG45" s="1323"/>
      <c r="CH45" s="1323"/>
      <c r="CI45" s="1323"/>
      <c r="CJ45" s="1323"/>
      <c r="CK45" s="1323"/>
      <c r="CL45" s="1323"/>
      <c r="CM45" s="1323"/>
      <c r="CN45" s="1323"/>
      <c r="CO45" s="1323"/>
      <c r="CP45" s="1323"/>
      <c r="CQ45" s="1323"/>
      <c r="CR45" s="1323"/>
      <c r="CS45" s="1323"/>
      <c r="CT45" s="1323"/>
      <c r="CU45" s="1323"/>
      <c r="CV45" s="1323"/>
      <c r="CW45" s="1323"/>
      <c r="CX45" s="1323"/>
      <c r="CY45" s="1323"/>
      <c r="CZ45" s="1323"/>
      <c r="DA45" s="1323"/>
      <c r="DB45" s="1323"/>
      <c r="DC45" s="1324"/>
    </row>
    <row r="46" spans="2:109" x14ac:dyDescent="0.15">
      <c r="B46" s="397"/>
      <c r="AN46" s="1322"/>
      <c r="AO46" s="1323"/>
      <c r="AP46" s="1323"/>
      <c r="AQ46" s="1323"/>
      <c r="AR46" s="1323"/>
      <c r="AS46" s="1323"/>
      <c r="AT46" s="1323"/>
      <c r="AU46" s="1323"/>
      <c r="AV46" s="1323"/>
      <c r="AW46" s="1323"/>
      <c r="AX46" s="1323"/>
      <c r="AY46" s="1323"/>
      <c r="AZ46" s="1323"/>
      <c r="BA46" s="1323"/>
      <c r="BB46" s="1323"/>
      <c r="BC46" s="1323"/>
      <c r="BD46" s="1323"/>
      <c r="BE46" s="1323"/>
      <c r="BF46" s="1323"/>
      <c r="BG46" s="1323"/>
      <c r="BH46" s="1323"/>
      <c r="BI46" s="1323"/>
      <c r="BJ46" s="1323"/>
      <c r="BK46" s="1323"/>
      <c r="BL46" s="1323"/>
      <c r="BM46" s="1323"/>
      <c r="BN46" s="1323"/>
      <c r="BO46" s="1323"/>
      <c r="BP46" s="1323"/>
      <c r="BQ46" s="1323"/>
      <c r="BR46" s="1323"/>
      <c r="BS46" s="1323"/>
      <c r="BT46" s="1323"/>
      <c r="BU46" s="1323"/>
      <c r="BV46" s="1323"/>
      <c r="BW46" s="1323"/>
      <c r="BX46" s="1323"/>
      <c r="BY46" s="1323"/>
      <c r="BZ46" s="1323"/>
      <c r="CA46" s="1323"/>
      <c r="CB46" s="1323"/>
      <c r="CC46" s="1323"/>
      <c r="CD46" s="1323"/>
      <c r="CE46" s="1323"/>
      <c r="CF46" s="1323"/>
      <c r="CG46" s="1323"/>
      <c r="CH46" s="1323"/>
      <c r="CI46" s="1323"/>
      <c r="CJ46" s="1323"/>
      <c r="CK46" s="1323"/>
      <c r="CL46" s="1323"/>
      <c r="CM46" s="1323"/>
      <c r="CN46" s="1323"/>
      <c r="CO46" s="1323"/>
      <c r="CP46" s="1323"/>
      <c r="CQ46" s="1323"/>
      <c r="CR46" s="1323"/>
      <c r="CS46" s="1323"/>
      <c r="CT46" s="1323"/>
      <c r="CU46" s="1323"/>
      <c r="CV46" s="1323"/>
      <c r="CW46" s="1323"/>
      <c r="CX46" s="1323"/>
      <c r="CY46" s="1323"/>
      <c r="CZ46" s="1323"/>
      <c r="DA46" s="1323"/>
      <c r="DB46" s="1323"/>
      <c r="DC46" s="1324"/>
    </row>
    <row r="47" spans="2:109" x14ac:dyDescent="0.15">
      <c r="B47" s="397"/>
      <c r="AN47" s="1325"/>
      <c r="AO47" s="1326"/>
      <c r="AP47" s="1326"/>
      <c r="AQ47" s="1326"/>
      <c r="AR47" s="1326"/>
      <c r="AS47" s="1326"/>
      <c r="AT47" s="1326"/>
      <c r="AU47" s="1326"/>
      <c r="AV47" s="1326"/>
      <c r="AW47" s="1326"/>
      <c r="AX47" s="1326"/>
      <c r="AY47" s="1326"/>
      <c r="AZ47" s="1326"/>
      <c r="BA47" s="1326"/>
      <c r="BB47" s="1326"/>
      <c r="BC47" s="1326"/>
      <c r="BD47" s="1326"/>
      <c r="BE47" s="1326"/>
      <c r="BF47" s="1326"/>
      <c r="BG47" s="1326"/>
      <c r="BH47" s="1326"/>
      <c r="BI47" s="1326"/>
      <c r="BJ47" s="1326"/>
      <c r="BK47" s="1326"/>
      <c r="BL47" s="1326"/>
      <c r="BM47" s="1326"/>
      <c r="BN47" s="1326"/>
      <c r="BO47" s="1326"/>
      <c r="BP47" s="1326"/>
      <c r="BQ47" s="1326"/>
      <c r="BR47" s="1326"/>
      <c r="BS47" s="1326"/>
      <c r="BT47" s="1326"/>
      <c r="BU47" s="1326"/>
      <c r="BV47" s="1326"/>
      <c r="BW47" s="1326"/>
      <c r="BX47" s="1326"/>
      <c r="BY47" s="1326"/>
      <c r="BZ47" s="1326"/>
      <c r="CA47" s="1326"/>
      <c r="CB47" s="1326"/>
      <c r="CC47" s="1326"/>
      <c r="CD47" s="1326"/>
      <c r="CE47" s="1326"/>
      <c r="CF47" s="1326"/>
      <c r="CG47" s="1326"/>
      <c r="CH47" s="1326"/>
      <c r="CI47" s="1326"/>
      <c r="CJ47" s="1326"/>
      <c r="CK47" s="1326"/>
      <c r="CL47" s="1326"/>
      <c r="CM47" s="1326"/>
      <c r="CN47" s="1326"/>
      <c r="CO47" s="1326"/>
      <c r="CP47" s="1326"/>
      <c r="CQ47" s="1326"/>
      <c r="CR47" s="1326"/>
      <c r="CS47" s="1326"/>
      <c r="CT47" s="1326"/>
      <c r="CU47" s="1326"/>
      <c r="CV47" s="1326"/>
      <c r="CW47" s="1326"/>
      <c r="CX47" s="1326"/>
      <c r="CY47" s="1326"/>
      <c r="CZ47" s="1326"/>
      <c r="DA47" s="1326"/>
      <c r="DB47" s="1326"/>
      <c r="DC47" s="1327"/>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593</v>
      </c>
    </row>
    <row r="50" spans="1:109" x14ac:dyDescent="0.15">
      <c r="B50" s="397"/>
      <c r="G50" s="1311"/>
      <c r="H50" s="1311"/>
      <c r="I50" s="1311"/>
      <c r="J50" s="1311"/>
      <c r="K50" s="407"/>
      <c r="L50" s="407"/>
      <c r="M50" s="408"/>
      <c r="N50" s="408"/>
      <c r="AN50" s="1330"/>
      <c r="AO50" s="1331"/>
      <c r="AP50" s="1331"/>
      <c r="AQ50" s="1331"/>
      <c r="AR50" s="1331"/>
      <c r="AS50" s="1331"/>
      <c r="AT50" s="1331"/>
      <c r="AU50" s="1331"/>
      <c r="AV50" s="1331"/>
      <c r="AW50" s="1331"/>
      <c r="AX50" s="1331"/>
      <c r="AY50" s="1331"/>
      <c r="AZ50" s="1331"/>
      <c r="BA50" s="1331"/>
      <c r="BB50" s="1331"/>
      <c r="BC50" s="1331"/>
      <c r="BD50" s="1331"/>
      <c r="BE50" s="1331"/>
      <c r="BF50" s="1331"/>
      <c r="BG50" s="1331"/>
      <c r="BH50" s="1331"/>
      <c r="BI50" s="1331"/>
      <c r="BJ50" s="1331"/>
      <c r="BK50" s="1331"/>
      <c r="BL50" s="1331"/>
      <c r="BM50" s="1331"/>
      <c r="BN50" s="1331"/>
      <c r="BO50" s="1332"/>
      <c r="BP50" s="1317" t="s">
        <v>552</v>
      </c>
      <c r="BQ50" s="1317"/>
      <c r="BR50" s="1317"/>
      <c r="BS50" s="1317"/>
      <c r="BT50" s="1317"/>
      <c r="BU50" s="1317"/>
      <c r="BV50" s="1317"/>
      <c r="BW50" s="1317"/>
      <c r="BX50" s="1317" t="s">
        <v>553</v>
      </c>
      <c r="BY50" s="1317"/>
      <c r="BZ50" s="1317"/>
      <c r="CA50" s="1317"/>
      <c r="CB50" s="1317"/>
      <c r="CC50" s="1317"/>
      <c r="CD50" s="1317"/>
      <c r="CE50" s="1317"/>
      <c r="CF50" s="1317" t="s">
        <v>554</v>
      </c>
      <c r="CG50" s="1317"/>
      <c r="CH50" s="1317"/>
      <c r="CI50" s="1317"/>
      <c r="CJ50" s="1317"/>
      <c r="CK50" s="1317"/>
      <c r="CL50" s="1317"/>
      <c r="CM50" s="1317"/>
      <c r="CN50" s="1317" t="s">
        <v>555</v>
      </c>
      <c r="CO50" s="1317"/>
      <c r="CP50" s="1317"/>
      <c r="CQ50" s="1317"/>
      <c r="CR50" s="1317"/>
      <c r="CS50" s="1317"/>
      <c r="CT50" s="1317"/>
      <c r="CU50" s="1317"/>
      <c r="CV50" s="1317" t="s">
        <v>556</v>
      </c>
      <c r="CW50" s="1317"/>
      <c r="CX50" s="1317"/>
      <c r="CY50" s="1317"/>
      <c r="CZ50" s="1317"/>
      <c r="DA50" s="1317"/>
      <c r="DB50" s="1317"/>
      <c r="DC50" s="1317"/>
    </row>
    <row r="51" spans="1:109" ht="13.5" customHeight="1" x14ac:dyDescent="0.15">
      <c r="B51" s="397"/>
      <c r="G51" s="1329"/>
      <c r="H51" s="1329"/>
      <c r="I51" s="1333"/>
      <c r="J51" s="1333"/>
      <c r="K51" s="1318"/>
      <c r="L51" s="1318"/>
      <c r="M51" s="1318"/>
      <c r="N51" s="1318"/>
      <c r="AM51" s="406"/>
      <c r="AN51" s="1316" t="s">
        <v>594</v>
      </c>
      <c r="AO51" s="1316"/>
      <c r="AP51" s="1316"/>
      <c r="AQ51" s="1316"/>
      <c r="AR51" s="1316"/>
      <c r="AS51" s="1316"/>
      <c r="AT51" s="1316"/>
      <c r="AU51" s="1316"/>
      <c r="AV51" s="1316"/>
      <c r="AW51" s="1316"/>
      <c r="AX51" s="1316"/>
      <c r="AY51" s="1316"/>
      <c r="AZ51" s="1316"/>
      <c r="BA51" s="1316"/>
      <c r="BB51" s="1316" t="s">
        <v>595</v>
      </c>
      <c r="BC51" s="1316"/>
      <c r="BD51" s="1316"/>
      <c r="BE51" s="1316"/>
      <c r="BF51" s="1316"/>
      <c r="BG51" s="1316"/>
      <c r="BH51" s="1316"/>
      <c r="BI51" s="1316"/>
      <c r="BJ51" s="1316"/>
      <c r="BK51" s="1316"/>
      <c r="BL51" s="1316"/>
      <c r="BM51" s="1316"/>
      <c r="BN51" s="1316"/>
      <c r="BO51" s="1316"/>
      <c r="BP51" s="1313"/>
      <c r="BQ51" s="1313"/>
      <c r="BR51" s="1313"/>
      <c r="BS51" s="1313"/>
      <c r="BT51" s="1313"/>
      <c r="BU51" s="1313"/>
      <c r="BV51" s="1313"/>
      <c r="BW51" s="1313"/>
      <c r="BX51" s="1313"/>
      <c r="BY51" s="1313"/>
      <c r="BZ51" s="1313"/>
      <c r="CA51" s="1313"/>
      <c r="CB51" s="1313"/>
      <c r="CC51" s="1313"/>
      <c r="CD51" s="1313"/>
      <c r="CE51" s="1313"/>
      <c r="CF51" s="1313"/>
      <c r="CG51" s="1313"/>
      <c r="CH51" s="1313"/>
      <c r="CI51" s="1313"/>
      <c r="CJ51" s="1313"/>
      <c r="CK51" s="1313"/>
      <c r="CL51" s="1313"/>
      <c r="CM51" s="1313"/>
      <c r="CN51" s="1313"/>
      <c r="CO51" s="1313"/>
      <c r="CP51" s="1313"/>
      <c r="CQ51" s="1313"/>
      <c r="CR51" s="1313"/>
      <c r="CS51" s="1313"/>
      <c r="CT51" s="1313"/>
      <c r="CU51" s="1313"/>
      <c r="CV51" s="1328"/>
      <c r="CW51" s="1313"/>
      <c r="CX51" s="1313"/>
      <c r="CY51" s="1313"/>
      <c r="CZ51" s="1313"/>
      <c r="DA51" s="1313"/>
      <c r="DB51" s="1313"/>
      <c r="DC51" s="1313"/>
    </row>
    <row r="52" spans="1:109" x14ac:dyDescent="0.15">
      <c r="B52" s="397"/>
      <c r="G52" s="1329"/>
      <c r="H52" s="1329"/>
      <c r="I52" s="1333"/>
      <c r="J52" s="1333"/>
      <c r="K52" s="1318"/>
      <c r="L52" s="1318"/>
      <c r="M52" s="1318"/>
      <c r="N52" s="1318"/>
      <c r="AM52" s="406"/>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x14ac:dyDescent="0.15">
      <c r="A53" s="405"/>
      <c r="B53" s="397"/>
      <c r="G53" s="1329"/>
      <c r="H53" s="1329"/>
      <c r="I53" s="1311"/>
      <c r="J53" s="1311"/>
      <c r="K53" s="1318"/>
      <c r="L53" s="1318"/>
      <c r="M53" s="1318"/>
      <c r="N53" s="1318"/>
      <c r="AM53" s="406"/>
      <c r="AN53" s="1316"/>
      <c r="AO53" s="1316"/>
      <c r="AP53" s="1316"/>
      <c r="AQ53" s="1316"/>
      <c r="AR53" s="1316"/>
      <c r="AS53" s="1316"/>
      <c r="AT53" s="1316"/>
      <c r="AU53" s="1316"/>
      <c r="AV53" s="1316"/>
      <c r="AW53" s="1316"/>
      <c r="AX53" s="1316"/>
      <c r="AY53" s="1316"/>
      <c r="AZ53" s="1316"/>
      <c r="BA53" s="1316"/>
      <c r="BB53" s="1316" t="s">
        <v>596</v>
      </c>
      <c r="BC53" s="1316"/>
      <c r="BD53" s="1316"/>
      <c r="BE53" s="1316"/>
      <c r="BF53" s="1316"/>
      <c r="BG53" s="1316"/>
      <c r="BH53" s="1316"/>
      <c r="BI53" s="1316"/>
      <c r="BJ53" s="1316"/>
      <c r="BK53" s="1316"/>
      <c r="BL53" s="1316"/>
      <c r="BM53" s="1316"/>
      <c r="BN53" s="1316"/>
      <c r="BO53" s="1316"/>
      <c r="BP53" s="1313">
        <v>64.599999999999994</v>
      </c>
      <c r="BQ53" s="1313"/>
      <c r="BR53" s="1313"/>
      <c r="BS53" s="1313"/>
      <c r="BT53" s="1313"/>
      <c r="BU53" s="1313"/>
      <c r="BV53" s="1313"/>
      <c r="BW53" s="1313"/>
      <c r="BX53" s="1313">
        <v>66.3</v>
      </c>
      <c r="BY53" s="1313"/>
      <c r="BZ53" s="1313"/>
      <c r="CA53" s="1313"/>
      <c r="CB53" s="1313"/>
      <c r="CC53" s="1313"/>
      <c r="CD53" s="1313"/>
      <c r="CE53" s="1313"/>
      <c r="CF53" s="1313">
        <v>65.8</v>
      </c>
      <c r="CG53" s="1313"/>
      <c r="CH53" s="1313"/>
      <c r="CI53" s="1313"/>
      <c r="CJ53" s="1313"/>
      <c r="CK53" s="1313"/>
      <c r="CL53" s="1313"/>
      <c r="CM53" s="1313"/>
      <c r="CN53" s="1313">
        <v>68.900000000000006</v>
      </c>
      <c r="CO53" s="1313"/>
      <c r="CP53" s="1313"/>
      <c r="CQ53" s="1313"/>
      <c r="CR53" s="1313"/>
      <c r="CS53" s="1313"/>
      <c r="CT53" s="1313"/>
      <c r="CU53" s="1313"/>
      <c r="CV53" s="1328"/>
      <c r="CW53" s="1313"/>
      <c r="CX53" s="1313"/>
      <c r="CY53" s="1313"/>
      <c r="CZ53" s="1313"/>
      <c r="DA53" s="1313"/>
      <c r="DB53" s="1313"/>
      <c r="DC53" s="1313"/>
    </row>
    <row r="54" spans="1:109" x14ac:dyDescent="0.15">
      <c r="A54" s="405"/>
      <c r="B54" s="397"/>
      <c r="G54" s="1329"/>
      <c r="H54" s="1329"/>
      <c r="I54" s="1311"/>
      <c r="J54" s="1311"/>
      <c r="K54" s="1318"/>
      <c r="L54" s="1318"/>
      <c r="M54" s="1318"/>
      <c r="N54" s="1318"/>
      <c r="AM54" s="406"/>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x14ac:dyDescent="0.15">
      <c r="A55" s="405"/>
      <c r="B55" s="397"/>
      <c r="G55" s="1311"/>
      <c r="H55" s="1311"/>
      <c r="I55" s="1311"/>
      <c r="J55" s="1311"/>
      <c r="K55" s="1318"/>
      <c r="L55" s="1318"/>
      <c r="M55" s="1318"/>
      <c r="N55" s="1318"/>
      <c r="AN55" s="1317" t="s">
        <v>597</v>
      </c>
      <c r="AO55" s="1317"/>
      <c r="AP55" s="1317"/>
      <c r="AQ55" s="1317"/>
      <c r="AR55" s="1317"/>
      <c r="AS55" s="1317"/>
      <c r="AT55" s="1317"/>
      <c r="AU55" s="1317"/>
      <c r="AV55" s="1317"/>
      <c r="AW55" s="1317"/>
      <c r="AX55" s="1317"/>
      <c r="AY55" s="1317"/>
      <c r="AZ55" s="1317"/>
      <c r="BA55" s="1317"/>
      <c r="BB55" s="1316" t="s">
        <v>595</v>
      </c>
      <c r="BC55" s="1316"/>
      <c r="BD55" s="1316"/>
      <c r="BE55" s="1316"/>
      <c r="BF55" s="1316"/>
      <c r="BG55" s="1316"/>
      <c r="BH55" s="1316"/>
      <c r="BI55" s="1316"/>
      <c r="BJ55" s="1316"/>
      <c r="BK55" s="1316"/>
      <c r="BL55" s="1316"/>
      <c r="BM55" s="1316"/>
      <c r="BN55" s="1316"/>
      <c r="BO55" s="1316"/>
      <c r="BP55" s="1313">
        <v>0</v>
      </c>
      <c r="BQ55" s="1313"/>
      <c r="BR55" s="1313"/>
      <c r="BS55" s="1313"/>
      <c r="BT55" s="1313"/>
      <c r="BU55" s="1313"/>
      <c r="BV55" s="1313"/>
      <c r="BW55" s="1313"/>
      <c r="BX55" s="1313">
        <v>0</v>
      </c>
      <c r="BY55" s="1313"/>
      <c r="BZ55" s="1313"/>
      <c r="CA55" s="1313"/>
      <c r="CB55" s="1313"/>
      <c r="CC55" s="1313"/>
      <c r="CD55" s="1313"/>
      <c r="CE55" s="1313"/>
      <c r="CF55" s="1313">
        <v>0</v>
      </c>
      <c r="CG55" s="1313"/>
      <c r="CH55" s="1313"/>
      <c r="CI55" s="1313"/>
      <c r="CJ55" s="1313"/>
      <c r="CK55" s="1313"/>
      <c r="CL55" s="1313"/>
      <c r="CM55" s="1313"/>
      <c r="CN55" s="1313">
        <v>0</v>
      </c>
      <c r="CO55" s="1313"/>
      <c r="CP55" s="1313"/>
      <c r="CQ55" s="1313"/>
      <c r="CR55" s="1313"/>
      <c r="CS55" s="1313"/>
      <c r="CT55" s="1313"/>
      <c r="CU55" s="1313"/>
      <c r="CV55" s="1328"/>
      <c r="CW55" s="1313"/>
      <c r="CX55" s="1313"/>
      <c r="CY55" s="1313"/>
      <c r="CZ55" s="1313"/>
      <c r="DA55" s="1313"/>
      <c r="DB55" s="1313"/>
      <c r="DC55" s="1313"/>
    </row>
    <row r="56" spans="1:109" x14ac:dyDescent="0.15">
      <c r="A56" s="405"/>
      <c r="B56" s="397"/>
      <c r="G56" s="1311"/>
      <c r="H56" s="1311"/>
      <c r="I56" s="1311"/>
      <c r="J56" s="1311"/>
      <c r="K56" s="1318"/>
      <c r="L56" s="1318"/>
      <c r="M56" s="1318"/>
      <c r="N56" s="1318"/>
      <c r="AN56" s="1317"/>
      <c r="AO56" s="1317"/>
      <c r="AP56" s="1317"/>
      <c r="AQ56" s="1317"/>
      <c r="AR56" s="1317"/>
      <c r="AS56" s="1317"/>
      <c r="AT56" s="1317"/>
      <c r="AU56" s="1317"/>
      <c r="AV56" s="1317"/>
      <c r="AW56" s="1317"/>
      <c r="AX56" s="1317"/>
      <c r="AY56" s="1317"/>
      <c r="AZ56" s="1317"/>
      <c r="BA56" s="1317"/>
      <c r="BB56" s="1316"/>
      <c r="BC56" s="1316"/>
      <c r="BD56" s="1316"/>
      <c r="BE56" s="1316"/>
      <c r="BF56" s="1316"/>
      <c r="BG56" s="1316"/>
      <c r="BH56" s="1316"/>
      <c r="BI56" s="1316"/>
      <c r="BJ56" s="1316"/>
      <c r="BK56" s="1316"/>
      <c r="BL56" s="1316"/>
      <c r="BM56" s="1316"/>
      <c r="BN56" s="1316"/>
      <c r="BO56" s="1316"/>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5" customFormat="1" x14ac:dyDescent="0.15">
      <c r="B57" s="409"/>
      <c r="G57" s="1311"/>
      <c r="H57" s="1311"/>
      <c r="I57" s="1314"/>
      <c r="J57" s="1314"/>
      <c r="K57" s="1318"/>
      <c r="L57" s="1318"/>
      <c r="M57" s="1318"/>
      <c r="N57" s="1318"/>
      <c r="AM57" s="390"/>
      <c r="AN57" s="1317"/>
      <c r="AO57" s="1317"/>
      <c r="AP57" s="1317"/>
      <c r="AQ57" s="1317"/>
      <c r="AR57" s="1317"/>
      <c r="AS57" s="1317"/>
      <c r="AT57" s="1317"/>
      <c r="AU57" s="1317"/>
      <c r="AV57" s="1317"/>
      <c r="AW57" s="1317"/>
      <c r="AX57" s="1317"/>
      <c r="AY57" s="1317"/>
      <c r="AZ57" s="1317"/>
      <c r="BA57" s="1317"/>
      <c r="BB57" s="1316" t="s">
        <v>596</v>
      </c>
      <c r="BC57" s="1316"/>
      <c r="BD57" s="1316"/>
      <c r="BE57" s="1316"/>
      <c r="BF57" s="1316"/>
      <c r="BG57" s="1316"/>
      <c r="BH57" s="1316"/>
      <c r="BI57" s="1316"/>
      <c r="BJ57" s="1316"/>
      <c r="BK57" s="1316"/>
      <c r="BL57" s="1316"/>
      <c r="BM57" s="1316"/>
      <c r="BN57" s="1316"/>
      <c r="BO57" s="1316"/>
      <c r="BP57" s="1313">
        <v>56.3</v>
      </c>
      <c r="BQ57" s="1313"/>
      <c r="BR57" s="1313"/>
      <c r="BS57" s="1313"/>
      <c r="BT57" s="1313"/>
      <c r="BU57" s="1313"/>
      <c r="BV57" s="1313"/>
      <c r="BW57" s="1313"/>
      <c r="BX57" s="1313">
        <v>57.7</v>
      </c>
      <c r="BY57" s="1313"/>
      <c r="BZ57" s="1313"/>
      <c r="CA57" s="1313"/>
      <c r="CB57" s="1313"/>
      <c r="CC57" s="1313"/>
      <c r="CD57" s="1313"/>
      <c r="CE57" s="1313"/>
      <c r="CF57" s="1313">
        <v>58.9</v>
      </c>
      <c r="CG57" s="1313"/>
      <c r="CH57" s="1313"/>
      <c r="CI57" s="1313"/>
      <c r="CJ57" s="1313"/>
      <c r="CK57" s="1313"/>
      <c r="CL57" s="1313"/>
      <c r="CM57" s="1313"/>
      <c r="CN57" s="1313">
        <v>60</v>
      </c>
      <c r="CO57" s="1313"/>
      <c r="CP57" s="1313"/>
      <c r="CQ57" s="1313"/>
      <c r="CR57" s="1313"/>
      <c r="CS57" s="1313"/>
      <c r="CT57" s="1313"/>
      <c r="CU57" s="1313"/>
      <c r="CV57" s="1328"/>
      <c r="CW57" s="1313"/>
      <c r="CX57" s="1313"/>
      <c r="CY57" s="1313"/>
      <c r="CZ57" s="1313"/>
      <c r="DA57" s="1313"/>
      <c r="DB57" s="1313"/>
      <c r="DC57" s="1313"/>
      <c r="DD57" s="410"/>
      <c r="DE57" s="409"/>
    </row>
    <row r="58" spans="1:109" s="405" customFormat="1" x14ac:dyDescent="0.15">
      <c r="A58" s="390"/>
      <c r="B58" s="409"/>
      <c r="G58" s="1311"/>
      <c r="H58" s="1311"/>
      <c r="I58" s="1314"/>
      <c r="J58" s="1314"/>
      <c r="K58" s="1318"/>
      <c r="L58" s="1318"/>
      <c r="M58" s="1318"/>
      <c r="N58" s="1318"/>
      <c r="AM58" s="390"/>
      <c r="AN58" s="1317"/>
      <c r="AO58" s="1317"/>
      <c r="AP58" s="1317"/>
      <c r="AQ58" s="1317"/>
      <c r="AR58" s="1317"/>
      <c r="AS58" s="1317"/>
      <c r="AT58" s="1317"/>
      <c r="AU58" s="1317"/>
      <c r="AV58" s="1317"/>
      <c r="AW58" s="1317"/>
      <c r="AX58" s="1317"/>
      <c r="AY58" s="1317"/>
      <c r="AZ58" s="1317"/>
      <c r="BA58" s="1317"/>
      <c r="BB58" s="1316"/>
      <c r="BC58" s="1316"/>
      <c r="BD58" s="1316"/>
      <c r="BE58" s="1316"/>
      <c r="BF58" s="1316"/>
      <c r="BG58" s="1316"/>
      <c r="BH58" s="1316"/>
      <c r="BI58" s="1316"/>
      <c r="BJ58" s="1316"/>
      <c r="BK58" s="1316"/>
      <c r="BL58" s="1316"/>
      <c r="BM58" s="1316"/>
      <c r="BN58" s="1316"/>
      <c r="BO58" s="1316"/>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598</v>
      </c>
    </row>
    <row r="64" spans="1:109" x14ac:dyDescent="0.15">
      <c r="B64" s="397"/>
      <c r="G64" s="404"/>
      <c r="I64" s="417"/>
      <c r="J64" s="417"/>
      <c r="K64" s="417"/>
      <c r="L64" s="417"/>
      <c r="M64" s="417"/>
      <c r="N64" s="418"/>
      <c r="AM64" s="404"/>
      <c r="AN64" s="404" t="s">
        <v>592</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9" t="s">
        <v>601</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x14ac:dyDescent="0.15">
      <c r="B66" s="397"/>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x14ac:dyDescent="0.15">
      <c r="B67" s="397"/>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x14ac:dyDescent="0.15">
      <c r="B68" s="397"/>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x14ac:dyDescent="0.15">
      <c r="B69" s="397"/>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593</v>
      </c>
    </row>
    <row r="72" spans="2:107" x14ac:dyDescent="0.15">
      <c r="B72" s="397"/>
      <c r="G72" s="1311"/>
      <c r="H72" s="1311"/>
      <c r="I72" s="1311"/>
      <c r="J72" s="1311"/>
      <c r="K72" s="407"/>
      <c r="L72" s="407"/>
      <c r="M72" s="408"/>
      <c r="N72" s="408"/>
      <c r="AN72" s="1330"/>
      <c r="AO72" s="1331"/>
      <c r="AP72" s="1331"/>
      <c r="AQ72" s="1331"/>
      <c r="AR72" s="1331"/>
      <c r="AS72" s="1331"/>
      <c r="AT72" s="1331"/>
      <c r="AU72" s="1331"/>
      <c r="AV72" s="1331"/>
      <c r="AW72" s="1331"/>
      <c r="AX72" s="1331"/>
      <c r="AY72" s="1331"/>
      <c r="AZ72" s="1331"/>
      <c r="BA72" s="1331"/>
      <c r="BB72" s="1331"/>
      <c r="BC72" s="1331"/>
      <c r="BD72" s="1331"/>
      <c r="BE72" s="1331"/>
      <c r="BF72" s="1331"/>
      <c r="BG72" s="1331"/>
      <c r="BH72" s="1331"/>
      <c r="BI72" s="1331"/>
      <c r="BJ72" s="1331"/>
      <c r="BK72" s="1331"/>
      <c r="BL72" s="1331"/>
      <c r="BM72" s="1331"/>
      <c r="BN72" s="1331"/>
      <c r="BO72" s="1332"/>
      <c r="BP72" s="1317" t="s">
        <v>552</v>
      </c>
      <c r="BQ72" s="1317"/>
      <c r="BR72" s="1317"/>
      <c r="BS72" s="1317"/>
      <c r="BT72" s="1317"/>
      <c r="BU72" s="1317"/>
      <c r="BV72" s="1317"/>
      <c r="BW72" s="1317"/>
      <c r="BX72" s="1317" t="s">
        <v>553</v>
      </c>
      <c r="BY72" s="1317"/>
      <c r="BZ72" s="1317"/>
      <c r="CA72" s="1317"/>
      <c r="CB72" s="1317"/>
      <c r="CC72" s="1317"/>
      <c r="CD72" s="1317"/>
      <c r="CE72" s="1317"/>
      <c r="CF72" s="1317" t="s">
        <v>554</v>
      </c>
      <c r="CG72" s="1317"/>
      <c r="CH72" s="1317"/>
      <c r="CI72" s="1317"/>
      <c r="CJ72" s="1317"/>
      <c r="CK72" s="1317"/>
      <c r="CL72" s="1317"/>
      <c r="CM72" s="1317"/>
      <c r="CN72" s="1317" t="s">
        <v>555</v>
      </c>
      <c r="CO72" s="1317"/>
      <c r="CP72" s="1317"/>
      <c r="CQ72" s="1317"/>
      <c r="CR72" s="1317"/>
      <c r="CS72" s="1317"/>
      <c r="CT72" s="1317"/>
      <c r="CU72" s="1317"/>
      <c r="CV72" s="1317" t="s">
        <v>556</v>
      </c>
      <c r="CW72" s="1317"/>
      <c r="CX72" s="1317"/>
      <c r="CY72" s="1317"/>
      <c r="CZ72" s="1317"/>
      <c r="DA72" s="1317"/>
      <c r="DB72" s="1317"/>
      <c r="DC72" s="1317"/>
    </row>
    <row r="73" spans="2:107" x14ac:dyDescent="0.15">
      <c r="B73" s="397"/>
      <c r="G73" s="1329"/>
      <c r="H73" s="1329"/>
      <c r="I73" s="1329"/>
      <c r="J73" s="1329"/>
      <c r="K73" s="1312"/>
      <c r="L73" s="1312"/>
      <c r="M73" s="1312"/>
      <c r="N73" s="1312"/>
      <c r="AM73" s="406"/>
      <c r="AN73" s="1316" t="s">
        <v>594</v>
      </c>
      <c r="AO73" s="1316"/>
      <c r="AP73" s="1316"/>
      <c r="AQ73" s="1316"/>
      <c r="AR73" s="1316"/>
      <c r="AS73" s="1316"/>
      <c r="AT73" s="1316"/>
      <c r="AU73" s="1316"/>
      <c r="AV73" s="1316"/>
      <c r="AW73" s="1316"/>
      <c r="AX73" s="1316"/>
      <c r="AY73" s="1316"/>
      <c r="AZ73" s="1316"/>
      <c r="BA73" s="1316"/>
      <c r="BB73" s="1316" t="s">
        <v>595</v>
      </c>
      <c r="BC73" s="1316"/>
      <c r="BD73" s="1316"/>
      <c r="BE73" s="1316"/>
      <c r="BF73" s="1316"/>
      <c r="BG73" s="1316"/>
      <c r="BH73" s="1316"/>
      <c r="BI73" s="1316"/>
      <c r="BJ73" s="1316"/>
      <c r="BK73" s="1316"/>
      <c r="BL73" s="1316"/>
      <c r="BM73" s="1316"/>
      <c r="BN73" s="1316"/>
      <c r="BO73" s="1316"/>
      <c r="BP73" s="1313"/>
      <c r="BQ73" s="1313"/>
      <c r="BR73" s="1313"/>
      <c r="BS73" s="1313"/>
      <c r="BT73" s="1313"/>
      <c r="BU73" s="1313"/>
      <c r="BV73" s="1313"/>
      <c r="BW73" s="1313"/>
      <c r="BX73" s="1313"/>
      <c r="BY73" s="1313"/>
      <c r="BZ73" s="1313"/>
      <c r="CA73" s="1313"/>
      <c r="CB73" s="1313"/>
      <c r="CC73" s="1313"/>
      <c r="CD73" s="1313"/>
      <c r="CE73" s="1313"/>
      <c r="CF73" s="1313"/>
      <c r="CG73" s="1313"/>
      <c r="CH73" s="1313"/>
      <c r="CI73" s="1313"/>
      <c r="CJ73" s="1313"/>
      <c r="CK73" s="1313"/>
      <c r="CL73" s="1313"/>
      <c r="CM73" s="1313"/>
      <c r="CN73" s="1313"/>
      <c r="CO73" s="1313"/>
      <c r="CP73" s="1313"/>
      <c r="CQ73" s="1313"/>
      <c r="CR73" s="1313"/>
      <c r="CS73" s="1313"/>
      <c r="CT73" s="1313"/>
      <c r="CU73" s="1313"/>
      <c r="CV73" s="1313"/>
      <c r="CW73" s="1313"/>
      <c r="CX73" s="1313"/>
      <c r="CY73" s="1313"/>
      <c r="CZ73" s="1313"/>
      <c r="DA73" s="1313"/>
      <c r="DB73" s="1313"/>
      <c r="DC73" s="1313"/>
    </row>
    <row r="74" spans="2:107" x14ac:dyDescent="0.15">
      <c r="B74" s="397"/>
      <c r="G74" s="1329"/>
      <c r="H74" s="1329"/>
      <c r="I74" s="1329"/>
      <c r="J74" s="1329"/>
      <c r="K74" s="1312"/>
      <c r="L74" s="1312"/>
      <c r="M74" s="1312"/>
      <c r="N74" s="1312"/>
      <c r="AM74" s="406"/>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x14ac:dyDescent="0.15">
      <c r="B75" s="397"/>
      <c r="G75" s="1329"/>
      <c r="H75" s="1329"/>
      <c r="I75" s="1311"/>
      <c r="J75" s="1311"/>
      <c r="K75" s="1318"/>
      <c r="L75" s="1318"/>
      <c r="M75" s="1318"/>
      <c r="N75" s="1318"/>
      <c r="AM75" s="406"/>
      <c r="AN75" s="1316"/>
      <c r="AO75" s="1316"/>
      <c r="AP75" s="1316"/>
      <c r="AQ75" s="1316"/>
      <c r="AR75" s="1316"/>
      <c r="AS75" s="1316"/>
      <c r="AT75" s="1316"/>
      <c r="AU75" s="1316"/>
      <c r="AV75" s="1316"/>
      <c r="AW75" s="1316"/>
      <c r="AX75" s="1316"/>
      <c r="AY75" s="1316"/>
      <c r="AZ75" s="1316"/>
      <c r="BA75" s="1316"/>
      <c r="BB75" s="1316" t="s">
        <v>599</v>
      </c>
      <c r="BC75" s="1316"/>
      <c r="BD75" s="1316"/>
      <c r="BE75" s="1316"/>
      <c r="BF75" s="1316"/>
      <c r="BG75" s="1316"/>
      <c r="BH75" s="1316"/>
      <c r="BI75" s="1316"/>
      <c r="BJ75" s="1316"/>
      <c r="BK75" s="1316"/>
      <c r="BL75" s="1316"/>
      <c r="BM75" s="1316"/>
      <c r="BN75" s="1316"/>
      <c r="BO75" s="1316"/>
      <c r="BP75" s="1313">
        <v>9.8000000000000007</v>
      </c>
      <c r="BQ75" s="1313"/>
      <c r="BR75" s="1313"/>
      <c r="BS75" s="1313"/>
      <c r="BT75" s="1313"/>
      <c r="BU75" s="1313"/>
      <c r="BV75" s="1313"/>
      <c r="BW75" s="1313"/>
      <c r="BX75" s="1313">
        <v>8.8000000000000007</v>
      </c>
      <c r="BY75" s="1313"/>
      <c r="BZ75" s="1313"/>
      <c r="CA75" s="1313"/>
      <c r="CB75" s="1313"/>
      <c r="CC75" s="1313"/>
      <c r="CD75" s="1313"/>
      <c r="CE75" s="1313"/>
      <c r="CF75" s="1313">
        <v>7.7</v>
      </c>
      <c r="CG75" s="1313"/>
      <c r="CH75" s="1313"/>
      <c r="CI75" s="1313"/>
      <c r="CJ75" s="1313"/>
      <c r="CK75" s="1313"/>
      <c r="CL75" s="1313"/>
      <c r="CM75" s="1313"/>
      <c r="CN75" s="1313">
        <v>6.9</v>
      </c>
      <c r="CO75" s="1313"/>
      <c r="CP75" s="1313"/>
      <c r="CQ75" s="1313"/>
      <c r="CR75" s="1313"/>
      <c r="CS75" s="1313"/>
      <c r="CT75" s="1313"/>
      <c r="CU75" s="1313"/>
      <c r="CV75" s="1313">
        <v>5.6</v>
      </c>
      <c r="CW75" s="1313"/>
      <c r="CX75" s="1313"/>
      <c r="CY75" s="1313"/>
      <c r="CZ75" s="1313"/>
      <c r="DA75" s="1313"/>
      <c r="DB75" s="1313"/>
      <c r="DC75" s="1313"/>
    </row>
    <row r="76" spans="2:107" x14ac:dyDescent="0.15">
      <c r="B76" s="397"/>
      <c r="G76" s="1329"/>
      <c r="H76" s="1329"/>
      <c r="I76" s="1311"/>
      <c r="J76" s="1311"/>
      <c r="K76" s="1318"/>
      <c r="L76" s="1318"/>
      <c r="M76" s="1318"/>
      <c r="N76" s="1318"/>
      <c r="AM76" s="406"/>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x14ac:dyDescent="0.15">
      <c r="B77" s="397"/>
      <c r="G77" s="1311"/>
      <c r="H77" s="1311"/>
      <c r="I77" s="1311"/>
      <c r="J77" s="1311"/>
      <c r="K77" s="1312"/>
      <c r="L77" s="1312"/>
      <c r="M77" s="1312"/>
      <c r="N77" s="1312"/>
      <c r="AN77" s="1317" t="s">
        <v>597</v>
      </c>
      <c r="AO77" s="1317"/>
      <c r="AP77" s="1317"/>
      <c r="AQ77" s="1317"/>
      <c r="AR77" s="1317"/>
      <c r="AS77" s="1317"/>
      <c r="AT77" s="1317"/>
      <c r="AU77" s="1317"/>
      <c r="AV77" s="1317"/>
      <c r="AW77" s="1317"/>
      <c r="AX77" s="1317"/>
      <c r="AY77" s="1317"/>
      <c r="AZ77" s="1317"/>
      <c r="BA77" s="1317"/>
      <c r="BB77" s="1316" t="s">
        <v>595</v>
      </c>
      <c r="BC77" s="1316"/>
      <c r="BD77" s="1316"/>
      <c r="BE77" s="1316"/>
      <c r="BF77" s="1316"/>
      <c r="BG77" s="1316"/>
      <c r="BH77" s="1316"/>
      <c r="BI77" s="1316"/>
      <c r="BJ77" s="1316"/>
      <c r="BK77" s="1316"/>
      <c r="BL77" s="1316"/>
      <c r="BM77" s="1316"/>
      <c r="BN77" s="1316"/>
      <c r="BO77" s="1316"/>
      <c r="BP77" s="1313">
        <v>0</v>
      </c>
      <c r="BQ77" s="1313"/>
      <c r="BR77" s="1313"/>
      <c r="BS77" s="1313"/>
      <c r="BT77" s="1313"/>
      <c r="BU77" s="1313"/>
      <c r="BV77" s="1313"/>
      <c r="BW77" s="1313"/>
      <c r="BX77" s="1313">
        <v>0</v>
      </c>
      <c r="BY77" s="1313"/>
      <c r="BZ77" s="1313"/>
      <c r="CA77" s="1313"/>
      <c r="CB77" s="1313"/>
      <c r="CC77" s="1313"/>
      <c r="CD77" s="1313"/>
      <c r="CE77" s="1313"/>
      <c r="CF77" s="1313">
        <v>0</v>
      </c>
      <c r="CG77" s="1313"/>
      <c r="CH77" s="1313"/>
      <c r="CI77" s="1313"/>
      <c r="CJ77" s="1313"/>
      <c r="CK77" s="1313"/>
      <c r="CL77" s="1313"/>
      <c r="CM77" s="1313"/>
      <c r="CN77" s="1313">
        <v>0</v>
      </c>
      <c r="CO77" s="1313"/>
      <c r="CP77" s="1313"/>
      <c r="CQ77" s="1313"/>
      <c r="CR77" s="1313"/>
      <c r="CS77" s="1313"/>
      <c r="CT77" s="1313"/>
      <c r="CU77" s="1313"/>
      <c r="CV77" s="1313">
        <v>0</v>
      </c>
      <c r="CW77" s="1313"/>
      <c r="CX77" s="1313"/>
      <c r="CY77" s="1313"/>
      <c r="CZ77" s="1313"/>
      <c r="DA77" s="1313"/>
      <c r="DB77" s="1313"/>
      <c r="DC77" s="1313"/>
    </row>
    <row r="78" spans="2:107" x14ac:dyDescent="0.15">
      <c r="B78" s="397"/>
      <c r="G78" s="1311"/>
      <c r="H78" s="1311"/>
      <c r="I78" s="1311"/>
      <c r="J78" s="1311"/>
      <c r="K78" s="1312"/>
      <c r="L78" s="1312"/>
      <c r="M78" s="1312"/>
      <c r="N78" s="1312"/>
      <c r="AN78" s="1317"/>
      <c r="AO78" s="1317"/>
      <c r="AP78" s="1317"/>
      <c r="AQ78" s="1317"/>
      <c r="AR78" s="1317"/>
      <c r="AS78" s="1317"/>
      <c r="AT78" s="1317"/>
      <c r="AU78" s="1317"/>
      <c r="AV78" s="1317"/>
      <c r="AW78" s="1317"/>
      <c r="AX78" s="1317"/>
      <c r="AY78" s="1317"/>
      <c r="AZ78" s="1317"/>
      <c r="BA78" s="1317"/>
      <c r="BB78" s="1316"/>
      <c r="BC78" s="1316"/>
      <c r="BD78" s="1316"/>
      <c r="BE78" s="1316"/>
      <c r="BF78" s="1316"/>
      <c r="BG78" s="1316"/>
      <c r="BH78" s="1316"/>
      <c r="BI78" s="1316"/>
      <c r="BJ78" s="1316"/>
      <c r="BK78" s="1316"/>
      <c r="BL78" s="1316"/>
      <c r="BM78" s="1316"/>
      <c r="BN78" s="1316"/>
      <c r="BO78" s="1316"/>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x14ac:dyDescent="0.15">
      <c r="B79" s="397"/>
      <c r="G79" s="1311"/>
      <c r="H79" s="1311"/>
      <c r="I79" s="1314"/>
      <c r="J79" s="1314"/>
      <c r="K79" s="1315"/>
      <c r="L79" s="1315"/>
      <c r="M79" s="1315"/>
      <c r="N79" s="1315"/>
      <c r="AN79" s="1317"/>
      <c r="AO79" s="1317"/>
      <c r="AP79" s="1317"/>
      <c r="AQ79" s="1317"/>
      <c r="AR79" s="1317"/>
      <c r="AS79" s="1317"/>
      <c r="AT79" s="1317"/>
      <c r="AU79" s="1317"/>
      <c r="AV79" s="1317"/>
      <c r="AW79" s="1317"/>
      <c r="AX79" s="1317"/>
      <c r="AY79" s="1317"/>
      <c r="AZ79" s="1317"/>
      <c r="BA79" s="1317"/>
      <c r="BB79" s="1316" t="s">
        <v>599</v>
      </c>
      <c r="BC79" s="1316"/>
      <c r="BD79" s="1316"/>
      <c r="BE79" s="1316"/>
      <c r="BF79" s="1316"/>
      <c r="BG79" s="1316"/>
      <c r="BH79" s="1316"/>
      <c r="BI79" s="1316"/>
      <c r="BJ79" s="1316"/>
      <c r="BK79" s="1316"/>
      <c r="BL79" s="1316"/>
      <c r="BM79" s="1316"/>
      <c r="BN79" s="1316"/>
      <c r="BO79" s="1316"/>
      <c r="BP79" s="1313">
        <v>7.4</v>
      </c>
      <c r="BQ79" s="1313"/>
      <c r="BR79" s="1313"/>
      <c r="BS79" s="1313"/>
      <c r="BT79" s="1313"/>
      <c r="BU79" s="1313"/>
      <c r="BV79" s="1313"/>
      <c r="BW79" s="1313"/>
      <c r="BX79" s="1313">
        <v>7.1</v>
      </c>
      <c r="BY79" s="1313"/>
      <c r="BZ79" s="1313"/>
      <c r="CA79" s="1313"/>
      <c r="CB79" s="1313"/>
      <c r="CC79" s="1313"/>
      <c r="CD79" s="1313"/>
      <c r="CE79" s="1313"/>
      <c r="CF79" s="1313">
        <v>7.1</v>
      </c>
      <c r="CG79" s="1313"/>
      <c r="CH79" s="1313"/>
      <c r="CI79" s="1313"/>
      <c r="CJ79" s="1313"/>
      <c r="CK79" s="1313"/>
      <c r="CL79" s="1313"/>
      <c r="CM79" s="1313"/>
      <c r="CN79" s="1313">
        <v>7.3</v>
      </c>
      <c r="CO79" s="1313"/>
      <c r="CP79" s="1313"/>
      <c r="CQ79" s="1313"/>
      <c r="CR79" s="1313"/>
      <c r="CS79" s="1313"/>
      <c r="CT79" s="1313"/>
      <c r="CU79" s="1313"/>
      <c r="CV79" s="1313">
        <v>7.4</v>
      </c>
      <c r="CW79" s="1313"/>
      <c r="CX79" s="1313"/>
      <c r="CY79" s="1313"/>
      <c r="CZ79" s="1313"/>
      <c r="DA79" s="1313"/>
      <c r="DB79" s="1313"/>
      <c r="DC79" s="1313"/>
    </row>
    <row r="80" spans="2:107" x14ac:dyDescent="0.15">
      <c r="B80" s="397"/>
      <c r="G80" s="1311"/>
      <c r="H80" s="1311"/>
      <c r="I80" s="1314"/>
      <c r="J80" s="1314"/>
      <c r="K80" s="1315"/>
      <c r="L80" s="1315"/>
      <c r="M80" s="1315"/>
      <c r="N80" s="1315"/>
      <c r="AN80" s="1317"/>
      <c r="AO80" s="1317"/>
      <c r="AP80" s="1317"/>
      <c r="AQ80" s="1317"/>
      <c r="AR80" s="1317"/>
      <c r="AS80" s="1317"/>
      <c r="AT80" s="1317"/>
      <c r="AU80" s="1317"/>
      <c r="AV80" s="1317"/>
      <c r="AW80" s="1317"/>
      <c r="AX80" s="1317"/>
      <c r="AY80" s="1317"/>
      <c r="AZ80" s="1317"/>
      <c r="BA80" s="1317"/>
      <c r="BB80" s="1316"/>
      <c r="BC80" s="1316"/>
      <c r="BD80" s="1316"/>
      <c r="BE80" s="1316"/>
      <c r="BF80" s="1316"/>
      <c r="BG80" s="1316"/>
      <c r="BH80" s="1316"/>
      <c r="BI80" s="1316"/>
      <c r="BJ80" s="1316"/>
      <c r="BK80" s="1316"/>
      <c r="BL80" s="1316"/>
      <c r="BM80" s="1316"/>
      <c r="BN80" s="1316"/>
      <c r="BO80" s="1316"/>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iucQekpd2O0mMbj6PLL/nFJD60X34xgQi3txtXAMEdLTMxxP+QUrR9XLhDnEl1FaSe5g1OvpTvJUI6uRLwSAhQ==" saltValue="9zdCd6jkBRFvMzT5Jd6jEw=="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97058F-59D6-473E-9F5F-10557D3CE49E}">
  <sheetPr>
    <tabColor rgb="FFFFFF00"/>
    <pageSetUpPr fitToPage="1"/>
  </sheetPr>
  <dimension ref="A1:DR125"/>
  <sheetViews>
    <sheetView showGridLines="0" topLeftCell="A106" zoomScale="80" zoomScaleNormal="80" zoomScaleSheetLayoutView="70" workbookViewId="0">
      <selection activeCell="CB64" sqref="CB64"/>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499</v>
      </c>
    </row>
  </sheetData>
  <sheetProtection algorithmName="SHA-512" hashValue="v+y1US4hdHb+ZHZrT33+e4meZi1Kh81ar4kqRMYw/linSiQvwp190MD63o2J7pDo8f5N7DMSmoUSX73xOfb18g==" saltValue="+yLUCLSTpmfVTC7782qNY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0C3180-71A7-4564-82CC-16E15E89ABE7}">
  <sheetPr>
    <tabColor rgb="FFFFFF00"/>
    <pageSetUpPr fitToPage="1"/>
  </sheetPr>
  <dimension ref="A1:DR125"/>
  <sheetViews>
    <sheetView showGridLines="0" topLeftCell="A106" zoomScale="80" zoomScaleNormal="80" zoomScaleSheetLayoutView="55" workbookViewId="0">
      <selection activeCell="CB64" sqref="CB64"/>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499</v>
      </c>
    </row>
  </sheetData>
  <sheetProtection algorithmName="SHA-512" hashValue="aG284pRZN19Vv8/11H4ao76NWL6UeDVrnNx7DtRzbGCx3RFS8LACuGT4B4gXTK8i5o/w0AC4JPwBhpjgPdc69A==" saltValue="EPhpHFSunNJUEVreA3NSh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549</v>
      </c>
      <c r="G2" s="157"/>
      <c r="H2" s="158"/>
    </row>
    <row r="3" spans="1:8" x14ac:dyDescent="0.15">
      <c r="A3" s="154" t="s">
        <v>542</v>
      </c>
      <c r="B3" s="159"/>
      <c r="C3" s="160"/>
      <c r="D3" s="161">
        <v>66247</v>
      </c>
      <c r="E3" s="162"/>
      <c r="F3" s="163">
        <v>291945</v>
      </c>
      <c r="G3" s="164"/>
      <c r="H3" s="165"/>
    </row>
    <row r="4" spans="1:8" x14ac:dyDescent="0.15">
      <c r="A4" s="166"/>
      <c r="B4" s="167"/>
      <c r="C4" s="168"/>
      <c r="D4" s="169">
        <v>21027</v>
      </c>
      <c r="E4" s="170"/>
      <c r="F4" s="171">
        <v>127651</v>
      </c>
      <c r="G4" s="172"/>
      <c r="H4" s="173"/>
    </row>
    <row r="5" spans="1:8" x14ac:dyDescent="0.15">
      <c r="A5" s="154" t="s">
        <v>544</v>
      </c>
      <c r="B5" s="159"/>
      <c r="C5" s="160"/>
      <c r="D5" s="161">
        <v>305084</v>
      </c>
      <c r="E5" s="162"/>
      <c r="F5" s="163">
        <v>291173</v>
      </c>
      <c r="G5" s="164"/>
      <c r="H5" s="165"/>
    </row>
    <row r="6" spans="1:8" x14ac:dyDescent="0.15">
      <c r="A6" s="166"/>
      <c r="B6" s="167"/>
      <c r="C6" s="168"/>
      <c r="D6" s="169">
        <v>24065</v>
      </c>
      <c r="E6" s="170"/>
      <c r="F6" s="171">
        <v>119071</v>
      </c>
      <c r="G6" s="172"/>
      <c r="H6" s="173"/>
    </row>
    <row r="7" spans="1:8" x14ac:dyDescent="0.15">
      <c r="A7" s="154" t="s">
        <v>545</v>
      </c>
      <c r="B7" s="159"/>
      <c r="C7" s="160"/>
      <c r="D7" s="161">
        <v>959345</v>
      </c>
      <c r="E7" s="162"/>
      <c r="F7" s="163">
        <v>271581</v>
      </c>
      <c r="G7" s="164"/>
      <c r="H7" s="165"/>
    </row>
    <row r="8" spans="1:8" x14ac:dyDescent="0.15">
      <c r="A8" s="166"/>
      <c r="B8" s="167"/>
      <c r="C8" s="168"/>
      <c r="D8" s="169">
        <v>24264</v>
      </c>
      <c r="E8" s="170"/>
      <c r="F8" s="171">
        <v>117844</v>
      </c>
      <c r="G8" s="172"/>
      <c r="H8" s="173"/>
    </row>
    <row r="9" spans="1:8" x14ac:dyDescent="0.15">
      <c r="A9" s="154" t="s">
        <v>546</v>
      </c>
      <c r="B9" s="159"/>
      <c r="C9" s="160"/>
      <c r="D9" s="161">
        <v>1677475</v>
      </c>
      <c r="E9" s="162"/>
      <c r="F9" s="163">
        <v>268375</v>
      </c>
      <c r="G9" s="164"/>
      <c r="H9" s="165"/>
    </row>
    <row r="10" spans="1:8" x14ac:dyDescent="0.15">
      <c r="A10" s="166"/>
      <c r="B10" s="167"/>
      <c r="C10" s="168"/>
      <c r="D10" s="169">
        <v>18599</v>
      </c>
      <c r="E10" s="170"/>
      <c r="F10" s="171">
        <v>119602</v>
      </c>
      <c r="G10" s="172"/>
      <c r="H10" s="173"/>
    </row>
    <row r="11" spans="1:8" x14ac:dyDescent="0.15">
      <c r="A11" s="154" t="s">
        <v>547</v>
      </c>
      <c r="B11" s="159"/>
      <c r="C11" s="160"/>
      <c r="D11" s="161">
        <v>1245792</v>
      </c>
      <c r="E11" s="162"/>
      <c r="F11" s="163">
        <v>301035</v>
      </c>
      <c r="G11" s="164"/>
      <c r="H11" s="165"/>
    </row>
    <row r="12" spans="1:8" x14ac:dyDescent="0.15">
      <c r="A12" s="166"/>
      <c r="B12" s="167"/>
      <c r="C12" s="174"/>
      <c r="D12" s="169">
        <v>22894</v>
      </c>
      <c r="E12" s="170"/>
      <c r="F12" s="171">
        <v>154376</v>
      </c>
      <c r="G12" s="172"/>
      <c r="H12" s="173"/>
    </row>
    <row r="13" spans="1:8" x14ac:dyDescent="0.15">
      <c r="A13" s="154"/>
      <c r="B13" s="159"/>
      <c r="C13" s="175"/>
      <c r="D13" s="176">
        <v>850789</v>
      </c>
      <c r="E13" s="177"/>
      <c r="F13" s="178">
        <v>284822</v>
      </c>
      <c r="G13" s="179"/>
      <c r="H13" s="165"/>
    </row>
    <row r="14" spans="1:8" x14ac:dyDescent="0.15">
      <c r="A14" s="166"/>
      <c r="B14" s="167"/>
      <c r="C14" s="168"/>
      <c r="D14" s="169">
        <v>22170</v>
      </c>
      <c r="E14" s="170"/>
      <c r="F14" s="171">
        <v>127709</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23.35</v>
      </c>
      <c r="C19" s="180">
        <f>ROUND(VALUE(SUBSTITUTE(実質収支比率等に係る経年分析!G$48,"▲","-")),2)</f>
        <v>20.14</v>
      </c>
      <c r="D19" s="180">
        <f>ROUND(VALUE(SUBSTITUTE(実質収支比率等に係る経年分析!H$48,"▲","-")),2)</f>
        <v>31.18</v>
      </c>
      <c r="E19" s="180">
        <f>ROUND(VALUE(SUBSTITUTE(実質収支比率等に係る経年分析!I$48,"▲","-")),2)</f>
        <v>52.52</v>
      </c>
      <c r="F19" s="180">
        <f>ROUND(VALUE(SUBSTITUTE(実質収支比率等に係る経年分析!J$48,"▲","-")),2)</f>
        <v>48.66</v>
      </c>
    </row>
    <row r="20" spans="1:11" x14ac:dyDescent="0.15">
      <c r="A20" s="180" t="s">
        <v>55</v>
      </c>
      <c r="B20" s="180">
        <f>ROUND(VALUE(SUBSTITUTE(実質収支比率等に係る経年分析!F$47,"▲","-")),2)</f>
        <v>134.33000000000001</v>
      </c>
      <c r="C20" s="180">
        <f>ROUND(VALUE(SUBSTITUTE(実質収支比率等に係る経年分析!G$47,"▲","-")),2)</f>
        <v>132.97999999999999</v>
      </c>
      <c r="D20" s="180">
        <f>ROUND(VALUE(SUBSTITUTE(実質収支比率等に係る経年分析!H$47,"▲","-")),2)</f>
        <v>134.44999999999999</v>
      </c>
      <c r="E20" s="180">
        <f>ROUND(VALUE(SUBSTITUTE(実質収支比率等に係る経年分析!I$47,"▲","-")),2)</f>
        <v>130.91999999999999</v>
      </c>
      <c r="F20" s="180">
        <f>ROUND(VALUE(SUBSTITUTE(実質収支比率等に係る経年分析!J$47,"▲","-")),2)</f>
        <v>130.80000000000001</v>
      </c>
    </row>
    <row r="21" spans="1:11" x14ac:dyDescent="0.15">
      <c r="A21" s="180" t="s">
        <v>56</v>
      </c>
      <c r="B21" s="180">
        <f>IF(ISNUMBER(VALUE(SUBSTITUTE(実質収支比率等に係る経年分析!F$49,"▲","-"))),ROUND(VALUE(SUBSTITUTE(実質収支比率等に係る経年分析!F$49,"▲","-")),2),NA())</f>
        <v>0.89</v>
      </c>
      <c r="C21" s="180">
        <f>IF(ISNUMBER(VALUE(SUBSTITUTE(実質収支比率等に係る経年分析!G$49,"▲","-"))),ROUND(VALUE(SUBSTITUTE(実質収支比率等に係る経年分析!G$49,"▲","-")),2),NA())</f>
        <v>-7.47</v>
      </c>
      <c r="D21" s="180">
        <f>IF(ISNUMBER(VALUE(SUBSTITUTE(実質収支比率等に係る経年分析!H$49,"▲","-"))),ROUND(VALUE(SUBSTITUTE(実質収支比率等に係る経年分析!H$49,"▲","-")),2),NA())</f>
        <v>9.23</v>
      </c>
      <c r="E21" s="180">
        <f>IF(ISNUMBER(VALUE(SUBSTITUTE(実質収支比率等に係る経年分析!I$49,"▲","-"))),ROUND(VALUE(SUBSTITUTE(実質収支比率等に係る経年分析!I$49,"▲","-")),2),NA())</f>
        <v>16.239999999999998</v>
      </c>
      <c r="F21" s="180">
        <f>IF(ISNUMBER(VALUE(SUBSTITUTE(実質収支比率等に係る経年分析!J$49,"▲","-"))),ROUND(VALUE(SUBSTITUTE(実質収支比率等に係る経年分析!J$49,"▲","-")),2),NA())</f>
        <v>3.37</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1.27</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1.1599999999999999</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公有林整備事業特別会計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0.33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0.02</v>
      </c>
    </row>
    <row r="33" spans="1:16" x14ac:dyDescent="0.15">
      <c r="A33" s="181" t="str">
        <f>IF(連結実質赤字比率に係る赤字・黒字の構成分析!C$37="",NA(),連結実質赤字比率に係る赤字・黒字の構成分析!C$37)</f>
        <v>公共下水道事業特別会計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0.56999999999999995</v>
      </c>
    </row>
    <row r="34" spans="1:16" x14ac:dyDescent="0.15">
      <c r="A34" s="181" t="str">
        <f>IF(連結実質赤字比率に係る赤字・黒字の構成分析!C$36="",NA(),連結実質赤字比率に係る赤字・黒字の構成分析!C$36)</f>
        <v>国民健康保険特別会計（事業勘定）</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0.37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1.01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2.2799999999999998</v>
      </c>
    </row>
    <row r="35" spans="1:16" x14ac:dyDescent="0.15">
      <c r="A35" s="181" t="str">
        <f>IF(連結実質赤字比率に係る赤字・黒字の構成分析!C$35="",NA(),連結実質赤字比率に係る赤字・黒字の構成分析!C$35)</f>
        <v>介護保険特別会計（保険事業勘定）</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4.34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6.49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7.66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3.56</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23.34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20.13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34.71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52.52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48.94</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324</v>
      </c>
      <c r="E42" s="182"/>
      <c r="F42" s="182"/>
      <c r="G42" s="182">
        <f>'実質公債費比率（分子）の構造'!L$52</f>
        <v>303</v>
      </c>
      <c r="H42" s="182"/>
      <c r="I42" s="182"/>
      <c r="J42" s="182">
        <f>'実質公債費比率（分子）の構造'!M$52</f>
        <v>291</v>
      </c>
      <c r="K42" s="182"/>
      <c r="L42" s="182"/>
      <c r="M42" s="182">
        <f>'実質公債費比率（分子）の構造'!N$52</f>
        <v>290</v>
      </c>
      <c r="N42" s="182"/>
      <c r="O42" s="182"/>
      <c r="P42" s="182">
        <f>'実質公債費比率（分子）の構造'!O$52</f>
        <v>290</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13</v>
      </c>
      <c r="C44" s="182"/>
      <c r="D44" s="182"/>
      <c r="E44" s="182">
        <f>'実質公債費比率（分子）の構造'!L$50</f>
        <v>13</v>
      </c>
      <c r="F44" s="182"/>
      <c r="G44" s="182"/>
      <c r="H44" s="182">
        <f>'実質公債費比率（分子）の構造'!M$50</f>
        <v>13</v>
      </c>
      <c r="I44" s="182"/>
      <c r="J44" s="182"/>
      <c r="K44" s="182">
        <f>'実質公債費比率（分子）の構造'!N$50</f>
        <v>13</v>
      </c>
      <c r="L44" s="182"/>
      <c r="M44" s="182"/>
      <c r="N44" s="182">
        <f>'実質公債費比率（分子）の構造'!O$50</f>
        <v>12</v>
      </c>
      <c r="O44" s="182"/>
      <c r="P44" s="182"/>
    </row>
    <row r="45" spans="1:16" x14ac:dyDescent="0.15">
      <c r="A45" s="182" t="s">
        <v>66</v>
      </c>
      <c r="B45" s="182">
        <f>'実質公債費比率（分子）の構造'!K$49</f>
        <v>36</v>
      </c>
      <c r="C45" s="182"/>
      <c r="D45" s="182"/>
      <c r="E45" s="182">
        <f>'実質公債費比率（分子）の構造'!L$49</f>
        <v>34</v>
      </c>
      <c r="F45" s="182"/>
      <c r="G45" s="182"/>
      <c r="H45" s="182">
        <f>'実質公債費比率（分子）の構造'!M$49</f>
        <v>28</v>
      </c>
      <c r="I45" s="182"/>
      <c r="J45" s="182"/>
      <c r="K45" s="182">
        <f>'実質公債費比率（分子）の構造'!N$49</f>
        <v>24</v>
      </c>
      <c r="L45" s="182"/>
      <c r="M45" s="182"/>
      <c r="N45" s="182">
        <f>'実質公債費比率（分子）の構造'!O$49</f>
        <v>25</v>
      </c>
      <c r="O45" s="182"/>
      <c r="P45" s="182"/>
    </row>
    <row r="46" spans="1:16" x14ac:dyDescent="0.15">
      <c r="A46" s="182" t="s">
        <v>67</v>
      </c>
      <c r="B46" s="182">
        <f>'実質公債費比率（分子）の構造'!K$48</f>
        <v>202</v>
      </c>
      <c r="C46" s="182"/>
      <c r="D46" s="182"/>
      <c r="E46" s="182">
        <f>'実質公債費比率（分子）の構造'!L$48</f>
        <v>206</v>
      </c>
      <c r="F46" s="182"/>
      <c r="G46" s="182"/>
      <c r="H46" s="182">
        <f>'実質公債費比率（分子）の構造'!M$48</f>
        <v>173</v>
      </c>
      <c r="I46" s="182"/>
      <c r="J46" s="182"/>
      <c r="K46" s="182">
        <f>'実質公債費比率（分子）の構造'!N$48</f>
        <v>139</v>
      </c>
      <c r="L46" s="182"/>
      <c r="M46" s="182"/>
      <c r="N46" s="182">
        <f>'実質公債費比率（分子）の構造'!O$48</f>
        <v>144</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231</v>
      </c>
      <c r="C49" s="182"/>
      <c r="D49" s="182"/>
      <c r="E49" s="182">
        <f>'実質公債費比率（分子）の構造'!L$45</f>
        <v>234</v>
      </c>
      <c r="F49" s="182"/>
      <c r="G49" s="182"/>
      <c r="H49" s="182">
        <f>'実質公債費比率（分子）の構造'!M$45</f>
        <v>234</v>
      </c>
      <c r="I49" s="182"/>
      <c r="J49" s="182"/>
      <c r="K49" s="182">
        <f>'実質公債費比率（分子）の構造'!N$45</f>
        <v>217</v>
      </c>
      <c r="L49" s="182"/>
      <c r="M49" s="182"/>
      <c r="N49" s="182">
        <f>'実質公債費比率（分子）の構造'!O$45</f>
        <v>208</v>
      </c>
      <c r="O49" s="182"/>
      <c r="P49" s="182"/>
    </row>
    <row r="50" spans="1:16" x14ac:dyDescent="0.15">
      <c r="A50" s="182" t="s">
        <v>71</v>
      </c>
      <c r="B50" s="182" t="e">
        <f>NA()</f>
        <v>#N/A</v>
      </c>
      <c r="C50" s="182">
        <f>IF(ISNUMBER('実質公債費比率（分子）の構造'!K$53),'実質公債費比率（分子）の構造'!K$53,NA())</f>
        <v>158</v>
      </c>
      <c r="D50" s="182" t="e">
        <f>NA()</f>
        <v>#N/A</v>
      </c>
      <c r="E50" s="182" t="e">
        <f>NA()</f>
        <v>#N/A</v>
      </c>
      <c r="F50" s="182">
        <f>IF(ISNUMBER('実質公債費比率（分子）の構造'!L$53),'実質公債費比率（分子）の構造'!L$53,NA())</f>
        <v>184</v>
      </c>
      <c r="G50" s="182" t="e">
        <f>NA()</f>
        <v>#N/A</v>
      </c>
      <c r="H50" s="182" t="e">
        <f>NA()</f>
        <v>#N/A</v>
      </c>
      <c r="I50" s="182">
        <f>IF(ISNUMBER('実質公債費比率（分子）の構造'!M$53),'実質公債費比率（分子）の構造'!M$53,NA())</f>
        <v>157</v>
      </c>
      <c r="J50" s="182" t="e">
        <f>NA()</f>
        <v>#N/A</v>
      </c>
      <c r="K50" s="182" t="e">
        <f>NA()</f>
        <v>#N/A</v>
      </c>
      <c r="L50" s="182">
        <f>IF(ISNUMBER('実質公債費比率（分子）の構造'!N$53),'実質公債費比率（分子）の構造'!N$53,NA())</f>
        <v>103</v>
      </c>
      <c r="M50" s="182" t="e">
        <f>NA()</f>
        <v>#N/A</v>
      </c>
      <c r="N50" s="182" t="e">
        <f>NA()</f>
        <v>#N/A</v>
      </c>
      <c r="O50" s="182">
        <f>IF(ISNUMBER('実質公債費比率（分子）の構造'!O$53),'実質公債費比率（分子）の構造'!O$53,NA())</f>
        <v>99</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3364</v>
      </c>
      <c r="E56" s="181"/>
      <c r="F56" s="181"/>
      <c r="G56" s="181">
        <f>'将来負担比率（分子）の構造'!J$52</f>
        <v>3293</v>
      </c>
      <c r="H56" s="181"/>
      <c r="I56" s="181"/>
      <c r="J56" s="181">
        <f>'将来負担比率（分子）の構造'!K$52</f>
        <v>3197</v>
      </c>
      <c r="K56" s="181"/>
      <c r="L56" s="181"/>
      <c r="M56" s="181">
        <f>'将来負担比率（分子）の構造'!L$52</f>
        <v>3066</v>
      </c>
      <c r="N56" s="181"/>
      <c r="O56" s="181"/>
      <c r="P56" s="181">
        <f>'将来負担比率（分子）の構造'!M$52</f>
        <v>2935</v>
      </c>
    </row>
    <row r="57" spans="1:16" x14ac:dyDescent="0.15">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7411</v>
      </c>
      <c r="E58" s="181"/>
      <c r="F58" s="181"/>
      <c r="G58" s="181">
        <f>'将来負担比率（分子）の構造'!J$50</f>
        <v>8010</v>
      </c>
      <c r="H58" s="181"/>
      <c r="I58" s="181"/>
      <c r="J58" s="181">
        <f>'将来負担比率（分子）の構造'!K$50</f>
        <v>8208</v>
      </c>
      <c r="K58" s="181"/>
      <c r="L58" s="181"/>
      <c r="M58" s="181">
        <f>'将来負担比率（分子）の構造'!L$50</f>
        <v>10848</v>
      </c>
      <c r="N58" s="181"/>
      <c r="O58" s="181"/>
      <c r="P58" s="181">
        <f>'将来負担比率（分子）の構造'!M$50</f>
        <v>18690</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t="str">
        <f>'将来負担比率（分子）の構造'!I$45</f>
        <v>-</v>
      </c>
      <c r="C62" s="181"/>
      <c r="D62" s="181"/>
      <c r="E62" s="181" t="str">
        <f>'将来負担比率（分子）の構造'!J$45</f>
        <v>-</v>
      </c>
      <c r="F62" s="181"/>
      <c r="G62" s="181"/>
      <c r="H62" s="181" t="str">
        <f>'将来負担比率（分子）の構造'!K$45</f>
        <v>-</v>
      </c>
      <c r="I62" s="181"/>
      <c r="J62" s="181"/>
      <c r="K62" s="181" t="str">
        <f>'将来負担比率（分子）の構造'!L$45</f>
        <v>-</v>
      </c>
      <c r="L62" s="181"/>
      <c r="M62" s="181"/>
      <c r="N62" s="181" t="str">
        <f>'将来負担比率（分子）の構造'!M$45</f>
        <v>-</v>
      </c>
      <c r="O62" s="181"/>
      <c r="P62" s="181"/>
    </row>
    <row r="63" spans="1:16" x14ac:dyDescent="0.15">
      <c r="A63" s="181" t="s">
        <v>34</v>
      </c>
      <c r="B63" s="181">
        <f>'将来負担比率（分子）の構造'!I$44</f>
        <v>66</v>
      </c>
      <c r="C63" s="181"/>
      <c r="D63" s="181"/>
      <c r="E63" s="181">
        <f>'将来負担比率（分子）の構造'!J$44</f>
        <v>58</v>
      </c>
      <c r="F63" s="181"/>
      <c r="G63" s="181"/>
      <c r="H63" s="181">
        <f>'将来負担比率（分子）の構造'!K$44</f>
        <v>50</v>
      </c>
      <c r="I63" s="181"/>
      <c r="J63" s="181"/>
      <c r="K63" s="181">
        <f>'将来負担比率（分子）の構造'!L$44</f>
        <v>42</v>
      </c>
      <c r="L63" s="181"/>
      <c r="M63" s="181"/>
      <c r="N63" s="181">
        <f>'将来負担比率（分子）の構造'!M$44</f>
        <v>35</v>
      </c>
      <c r="O63" s="181"/>
      <c r="P63" s="181"/>
    </row>
    <row r="64" spans="1:16" x14ac:dyDescent="0.15">
      <c r="A64" s="181" t="s">
        <v>33</v>
      </c>
      <c r="B64" s="181">
        <f>'将来負担比率（分子）の構造'!I$43</f>
        <v>1208</v>
      </c>
      <c r="C64" s="181"/>
      <c r="D64" s="181"/>
      <c r="E64" s="181">
        <f>'将来負担比率（分子）の構造'!J$43</f>
        <v>1030</v>
      </c>
      <c r="F64" s="181"/>
      <c r="G64" s="181"/>
      <c r="H64" s="181">
        <f>'将来負担比率（分子）の構造'!K$43</f>
        <v>896</v>
      </c>
      <c r="I64" s="181"/>
      <c r="J64" s="181"/>
      <c r="K64" s="181">
        <f>'将来負担比率（分子）の構造'!L$43</f>
        <v>824</v>
      </c>
      <c r="L64" s="181"/>
      <c r="M64" s="181"/>
      <c r="N64" s="181">
        <f>'将来負担比率（分子）の構造'!M$43</f>
        <v>712</v>
      </c>
      <c r="O64" s="181"/>
      <c r="P64" s="181"/>
    </row>
    <row r="65" spans="1:16" x14ac:dyDescent="0.15">
      <c r="A65" s="181" t="s">
        <v>32</v>
      </c>
      <c r="B65" s="181">
        <f>'将来負担比率（分子）の構造'!I$42</f>
        <v>72</v>
      </c>
      <c r="C65" s="181"/>
      <c r="D65" s="181"/>
      <c r="E65" s="181">
        <f>'将来負担比率（分子）の構造'!J$42</f>
        <v>60</v>
      </c>
      <c r="F65" s="181"/>
      <c r="G65" s="181"/>
      <c r="H65" s="181">
        <f>'将来負担比率（分子）の構造'!K$42</f>
        <v>48</v>
      </c>
      <c r="I65" s="181"/>
      <c r="J65" s="181"/>
      <c r="K65" s="181">
        <f>'将来負担比率（分子）の構造'!L$42</f>
        <v>36</v>
      </c>
      <c r="L65" s="181"/>
      <c r="M65" s="181"/>
      <c r="N65" s="181">
        <f>'将来負担比率（分子）の構造'!M$42</f>
        <v>24</v>
      </c>
      <c r="O65" s="181"/>
      <c r="P65" s="181"/>
    </row>
    <row r="66" spans="1:16" x14ac:dyDescent="0.15">
      <c r="A66" s="181" t="s">
        <v>31</v>
      </c>
      <c r="B66" s="181">
        <f>'将来負担比率（分子）の構造'!I$41</f>
        <v>2451</v>
      </c>
      <c r="C66" s="181"/>
      <c r="D66" s="181"/>
      <c r="E66" s="181">
        <f>'将来負担比率（分子）の構造'!J$41</f>
        <v>2239</v>
      </c>
      <c r="F66" s="181"/>
      <c r="G66" s="181"/>
      <c r="H66" s="181">
        <f>'将来負担比率（分子）の構造'!K$41</f>
        <v>2025</v>
      </c>
      <c r="I66" s="181"/>
      <c r="J66" s="181"/>
      <c r="K66" s="181">
        <f>'将来負担比率（分子）の構造'!L$41</f>
        <v>1825</v>
      </c>
      <c r="L66" s="181"/>
      <c r="M66" s="181"/>
      <c r="N66" s="181">
        <f>'将来負担比率（分子）の構造'!M$41</f>
        <v>1635</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3238</v>
      </c>
      <c r="C72" s="185">
        <f>基金残高に係る経年分析!G55</f>
        <v>3124</v>
      </c>
      <c r="D72" s="185">
        <f>基金残高に係る経年分析!H55</f>
        <v>3251</v>
      </c>
    </row>
    <row r="73" spans="1:16" x14ac:dyDescent="0.15">
      <c r="A73" s="184" t="s">
        <v>78</v>
      </c>
      <c r="B73" s="185">
        <f>基金残高に係る経年分析!F56</f>
        <v>1</v>
      </c>
      <c r="C73" s="185">
        <f>基金残高に係る経年分析!G56</f>
        <v>1</v>
      </c>
      <c r="D73" s="185">
        <f>基金残高に係る経年分析!H56</f>
        <v>1</v>
      </c>
    </row>
    <row r="74" spans="1:16" x14ac:dyDescent="0.15">
      <c r="A74" s="184" t="s">
        <v>79</v>
      </c>
      <c r="B74" s="185">
        <f>基金残高に係る経年分析!F57</f>
        <v>60390</v>
      </c>
      <c r="C74" s="185">
        <f>基金残高に係る経年分析!G57</f>
        <v>65865</v>
      </c>
      <c r="D74" s="185">
        <f>基金残高に係る経年分析!H57</f>
        <v>68632</v>
      </c>
    </row>
  </sheetData>
  <sheetProtection algorithmName="SHA-512" hashValue="iTFDqeBtb9SZMnfimTTNCFaz9+YWaur9bwjS1GwYErtqzJTnVnDyldCDfK9jvlkNw3md4pBVoRKeywgjOvhAEA==" saltValue="AlzdU8+uNck7FCNruKCG8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view="pageBreakPreview" zoomScale="80" zoomScaleNormal="90" zoomScaleSheetLayoutView="8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215</v>
      </c>
      <c r="DI1" s="662"/>
      <c r="DJ1" s="662"/>
      <c r="DK1" s="662"/>
      <c r="DL1" s="662"/>
      <c r="DM1" s="662"/>
      <c r="DN1" s="663"/>
      <c r="DO1" s="226"/>
      <c r="DP1" s="661" t="s">
        <v>216</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218</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219</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220</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221</v>
      </c>
      <c r="S4" s="665"/>
      <c r="T4" s="665"/>
      <c r="U4" s="665"/>
      <c r="V4" s="665"/>
      <c r="W4" s="665"/>
      <c r="X4" s="665"/>
      <c r="Y4" s="666"/>
      <c r="Z4" s="664" t="s">
        <v>222</v>
      </c>
      <c r="AA4" s="665"/>
      <c r="AB4" s="665"/>
      <c r="AC4" s="666"/>
      <c r="AD4" s="664" t="s">
        <v>223</v>
      </c>
      <c r="AE4" s="665"/>
      <c r="AF4" s="665"/>
      <c r="AG4" s="665"/>
      <c r="AH4" s="665"/>
      <c r="AI4" s="665"/>
      <c r="AJ4" s="665"/>
      <c r="AK4" s="666"/>
      <c r="AL4" s="664" t="s">
        <v>222</v>
      </c>
      <c r="AM4" s="665"/>
      <c r="AN4" s="665"/>
      <c r="AO4" s="666"/>
      <c r="AP4" s="670" t="s">
        <v>224</v>
      </c>
      <c r="AQ4" s="670"/>
      <c r="AR4" s="670"/>
      <c r="AS4" s="670"/>
      <c r="AT4" s="670"/>
      <c r="AU4" s="670"/>
      <c r="AV4" s="670"/>
      <c r="AW4" s="670"/>
      <c r="AX4" s="670"/>
      <c r="AY4" s="670"/>
      <c r="AZ4" s="670"/>
      <c r="BA4" s="670"/>
      <c r="BB4" s="670"/>
      <c r="BC4" s="670"/>
      <c r="BD4" s="670"/>
      <c r="BE4" s="670"/>
      <c r="BF4" s="670"/>
      <c r="BG4" s="670" t="s">
        <v>225</v>
      </c>
      <c r="BH4" s="670"/>
      <c r="BI4" s="670"/>
      <c r="BJ4" s="670"/>
      <c r="BK4" s="670"/>
      <c r="BL4" s="670"/>
      <c r="BM4" s="670"/>
      <c r="BN4" s="670"/>
      <c r="BO4" s="670" t="s">
        <v>222</v>
      </c>
      <c r="BP4" s="670"/>
      <c r="BQ4" s="670"/>
      <c r="BR4" s="670"/>
      <c r="BS4" s="670" t="s">
        <v>226</v>
      </c>
      <c r="BT4" s="670"/>
      <c r="BU4" s="670"/>
      <c r="BV4" s="670"/>
      <c r="BW4" s="670"/>
      <c r="BX4" s="670"/>
      <c r="BY4" s="670"/>
      <c r="BZ4" s="670"/>
      <c r="CA4" s="670"/>
      <c r="CB4" s="670"/>
      <c r="CD4" s="667" t="s">
        <v>227</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228</v>
      </c>
      <c r="C5" s="672"/>
      <c r="D5" s="672"/>
      <c r="E5" s="672"/>
      <c r="F5" s="672"/>
      <c r="G5" s="672"/>
      <c r="H5" s="672"/>
      <c r="I5" s="672"/>
      <c r="J5" s="672"/>
      <c r="K5" s="672"/>
      <c r="L5" s="672"/>
      <c r="M5" s="672"/>
      <c r="N5" s="672"/>
      <c r="O5" s="672"/>
      <c r="P5" s="672"/>
      <c r="Q5" s="673"/>
      <c r="R5" s="674">
        <v>1167352</v>
      </c>
      <c r="S5" s="675"/>
      <c r="T5" s="675"/>
      <c r="U5" s="675"/>
      <c r="V5" s="675"/>
      <c r="W5" s="675"/>
      <c r="X5" s="675"/>
      <c r="Y5" s="676"/>
      <c r="Z5" s="677">
        <v>4.5</v>
      </c>
      <c r="AA5" s="677"/>
      <c r="AB5" s="677"/>
      <c r="AC5" s="677"/>
      <c r="AD5" s="678">
        <v>1167352</v>
      </c>
      <c r="AE5" s="678"/>
      <c r="AF5" s="678"/>
      <c r="AG5" s="678"/>
      <c r="AH5" s="678"/>
      <c r="AI5" s="678"/>
      <c r="AJ5" s="678"/>
      <c r="AK5" s="678"/>
      <c r="AL5" s="679">
        <v>60.1</v>
      </c>
      <c r="AM5" s="680"/>
      <c r="AN5" s="680"/>
      <c r="AO5" s="681"/>
      <c r="AP5" s="671" t="s">
        <v>229</v>
      </c>
      <c r="AQ5" s="672"/>
      <c r="AR5" s="672"/>
      <c r="AS5" s="672"/>
      <c r="AT5" s="672"/>
      <c r="AU5" s="672"/>
      <c r="AV5" s="672"/>
      <c r="AW5" s="672"/>
      <c r="AX5" s="672"/>
      <c r="AY5" s="672"/>
      <c r="AZ5" s="672"/>
      <c r="BA5" s="672"/>
      <c r="BB5" s="672"/>
      <c r="BC5" s="672"/>
      <c r="BD5" s="672"/>
      <c r="BE5" s="672"/>
      <c r="BF5" s="673"/>
      <c r="BG5" s="685">
        <v>1167352</v>
      </c>
      <c r="BH5" s="686"/>
      <c r="BI5" s="686"/>
      <c r="BJ5" s="686"/>
      <c r="BK5" s="686"/>
      <c r="BL5" s="686"/>
      <c r="BM5" s="686"/>
      <c r="BN5" s="687"/>
      <c r="BO5" s="688">
        <v>100</v>
      </c>
      <c r="BP5" s="688"/>
      <c r="BQ5" s="688"/>
      <c r="BR5" s="688"/>
      <c r="BS5" s="689" t="s">
        <v>136</v>
      </c>
      <c r="BT5" s="689"/>
      <c r="BU5" s="689"/>
      <c r="BV5" s="689"/>
      <c r="BW5" s="689"/>
      <c r="BX5" s="689"/>
      <c r="BY5" s="689"/>
      <c r="BZ5" s="689"/>
      <c r="CA5" s="689"/>
      <c r="CB5" s="693"/>
      <c r="CD5" s="667" t="s">
        <v>224</v>
      </c>
      <c r="CE5" s="668"/>
      <c r="CF5" s="668"/>
      <c r="CG5" s="668"/>
      <c r="CH5" s="668"/>
      <c r="CI5" s="668"/>
      <c r="CJ5" s="668"/>
      <c r="CK5" s="668"/>
      <c r="CL5" s="668"/>
      <c r="CM5" s="668"/>
      <c r="CN5" s="668"/>
      <c r="CO5" s="668"/>
      <c r="CP5" s="668"/>
      <c r="CQ5" s="669"/>
      <c r="CR5" s="667" t="s">
        <v>230</v>
      </c>
      <c r="CS5" s="668"/>
      <c r="CT5" s="668"/>
      <c r="CU5" s="668"/>
      <c r="CV5" s="668"/>
      <c r="CW5" s="668"/>
      <c r="CX5" s="668"/>
      <c r="CY5" s="669"/>
      <c r="CZ5" s="667" t="s">
        <v>222</v>
      </c>
      <c r="DA5" s="668"/>
      <c r="DB5" s="668"/>
      <c r="DC5" s="669"/>
      <c r="DD5" s="667" t="s">
        <v>231</v>
      </c>
      <c r="DE5" s="668"/>
      <c r="DF5" s="668"/>
      <c r="DG5" s="668"/>
      <c r="DH5" s="668"/>
      <c r="DI5" s="668"/>
      <c r="DJ5" s="668"/>
      <c r="DK5" s="668"/>
      <c r="DL5" s="668"/>
      <c r="DM5" s="668"/>
      <c r="DN5" s="668"/>
      <c r="DO5" s="668"/>
      <c r="DP5" s="669"/>
      <c r="DQ5" s="667" t="s">
        <v>232</v>
      </c>
      <c r="DR5" s="668"/>
      <c r="DS5" s="668"/>
      <c r="DT5" s="668"/>
      <c r="DU5" s="668"/>
      <c r="DV5" s="668"/>
      <c r="DW5" s="668"/>
      <c r="DX5" s="668"/>
      <c r="DY5" s="668"/>
      <c r="DZ5" s="668"/>
      <c r="EA5" s="668"/>
      <c r="EB5" s="668"/>
      <c r="EC5" s="669"/>
    </row>
    <row r="6" spans="2:143" ht="11.25" customHeight="1" x14ac:dyDescent="0.15">
      <c r="B6" s="682" t="s">
        <v>233</v>
      </c>
      <c r="C6" s="683"/>
      <c r="D6" s="683"/>
      <c r="E6" s="683"/>
      <c r="F6" s="683"/>
      <c r="G6" s="683"/>
      <c r="H6" s="683"/>
      <c r="I6" s="683"/>
      <c r="J6" s="683"/>
      <c r="K6" s="683"/>
      <c r="L6" s="683"/>
      <c r="M6" s="683"/>
      <c r="N6" s="683"/>
      <c r="O6" s="683"/>
      <c r="P6" s="683"/>
      <c r="Q6" s="684"/>
      <c r="R6" s="685">
        <v>42099</v>
      </c>
      <c r="S6" s="686"/>
      <c r="T6" s="686"/>
      <c r="U6" s="686"/>
      <c r="V6" s="686"/>
      <c r="W6" s="686"/>
      <c r="X6" s="686"/>
      <c r="Y6" s="687"/>
      <c r="Z6" s="688">
        <v>0.2</v>
      </c>
      <c r="AA6" s="688"/>
      <c r="AB6" s="688"/>
      <c r="AC6" s="688"/>
      <c r="AD6" s="689">
        <v>42099</v>
      </c>
      <c r="AE6" s="689"/>
      <c r="AF6" s="689"/>
      <c r="AG6" s="689"/>
      <c r="AH6" s="689"/>
      <c r="AI6" s="689"/>
      <c r="AJ6" s="689"/>
      <c r="AK6" s="689"/>
      <c r="AL6" s="690">
        <v>2.2000000000000002</v>
      </c>
      <c r="AM6" s="691"/>
      <c r="AN6" s="691"/>
      <c r="AO6" s="692"/>
      <c r="AP6" s="682" t="s">
        <v>234</v>
      </c>
      <c r="AQ6" s="683"/>
      <c r="AR6" s="683"/>
      <c r="AS6" s="683"/>
      <c r="AT6" s="683"/>
      <c r="AU6" s="683"/>
      <c r="AV6" s="683"/>
      <c r="AW6" s="683"/>
      <c r="AX6" s="683"/>
      <c r="AY6" s="683"/>
      <c r="AZ6" s="683"/>
      <c r="BA6" s="683"/>
      <c r="BB6" s="683"/>
      <c r="BC6" s="683"/>
      <c r="BD6" s="683"/>
      <c r="BE6" s="683"/>
      <c r="BF6" s="684"/>
      <c r="BG6" s="685">
        <v>1167352</v>
      </c>
      <c r="BH6" s="686"/>
      <c r="BI6" s="686"/>
      <c r="BJ6" s="686"/>
      <c r="BK6" s="686"/>
      <c r="BL6" s="686"/>
      <c r="BM6" s="686"/>
      <c r="BN6" s="687"/>
      <c r="BO6" s="688">
        <v>100</v>
      </c>
      <c r="BP6" s="688"/>
      <c r="BQ6" s="688"/>
      <c r="BR6" s="688"/>
      <c r="BS6" s="689" t="s">
        <v>174</v>
      </c>
      <c r="BT6" s="689"/>
      <c r="BU6" s="689"/>
      <c r="BV6" s="689"/>
      <c r="BW6" s="689"/>
      <c r="BX6" s="689"/>
      <c r="BY6" s="689"/>
      <c r="BZ6" s="689"/>
      <c r="CA6" s="689"/>
      <c r="CB6" s="693"/>
      <c r="CD6" s="696" t="s">
        <v>235</v>
      </c>
      <c r="CE6" s="697"/>
      <c r="CF6" s="697"/>
      <c r="CG6" s="697"/>
      <c r="CH6" s="697"/>
      <c r="CI6" s="697"/>
      <c r="CJ6" s="697"/>
      <c r="CK6" s="697"/>
      <c r="CL6" s="697"/>
      <c r="CM6" s="697"/>
      <c r="CN6" s="697"/>
      <c r="CO6" s="697"/>
      <c r="CP6" s="697"/>
      <c r="CQ6" s="698"/>
      <c r="CR6" s="685">
        <v>57482</v>
      </c>
      <c r="CS6" s="686"/>
      <c r="CT6" s="686"/>
      <c r="CU6" s="686"/>
      <c r="CV6" s="686"/>
      <c r="CW6" s="686"/>
      <c r="CX6" s="686"/>
      <c r="CY6" s="687"/>
      <c r="CZ6" s="679">
        <v>0.2</v>
      </c>
      <c r="DA6" s="680"/>
      <c r="DB6" s="680"/>
      <c r="DC6" s="699"/>
      <c r="DD6" s="694" t="s">
        <v>174</v>
      </c>
      <c r="DE6" s="686"/>
      <c r="DF6" s="686"/>
      <c r="DG6" s="686"/>
      <c r="DH6" s="686"/>
      <c r="DI6" s="686"/>
      <c r="DJ6" s="686"/>
      <c r="DK6" s="686"/>
      <c r="DL6" s="686"/>
      <c r="DM6" s="686"/>
      <c r="DN6" s="686"/>
      <c r="DO6" s="686"/>
      <c r="DP6" s="687"/>
      <c r="DQ6" s="694">
        <v>41293</v>
      </c>
      <c r="DR6" s="686"/>
      <c r="DS6" s="686"/>
      <c r="DT6" s="686"/>
      <c r="DU6" s="686"/>
      <c r="DV6" s="686"/>
      <c r="DW6" s="686"/>
      <c r="DX6" s="686"/>
      <c r="DY6" s="686"/>
      <c r="DZ6" s="686"/>
      <c r="EA6" s="686"/>
      <c r="EB6" s="686"/>
      <c r="EC6" s="695"/>
    </row>
    <row r="7" spans="2:143" ht="11.25" customHeight="1" x14ac:dyDescent="0.15">
      <c r="B7" s="682" t="s">
        <v>236</v>
      </c>
      <c r="C7" s="683"/>
      <c r="D7" s="683"/>
      <c r="E7" s="683"/>
      <c r="F7" s="683"/>
      <c r="G7" s="683"/>
      <c r="H7" s="683"/>
      <c r="I7" s="683"/>
      <c r="J7" s="683"/>
      <c r="K7" s="683"/>
      <c r="L7" s="683"/>
      <c r="M7" s="683"/>
      <c r="N7" s="683"/>
      <c r="O7" s="683"/>
      <c r="P7" s="683"/>
      <c r="Q7" s="684"/>
      <c r="R7" s="685">
        <v>221</v>
      </c>
      <c r="S7" s="686"/>
      <c r="T7" s="686"/>
      <c r="U7" s="686"/>
      <c r="V7" s="686"/>
      <c r="W7" s="686"/>
      <c r="X7" s="686"/>
      <c r="Y7" s="687"/>
      <c r="Z7" s="688">
        <v>0</v>
      </c>
      <c r="AA7" s="688"/>
      <c r="AB7" s="688"/>
      <c r="AC7" s="688"/>
      <c r="AD7" s="689">
        <v>221</v>
      </c>
      <c r="AE7" s="689"/>
      <c r="AF7" s="689"/>
      <c r="AG7" s="689"/>
      <c r="AH7" s="689"/>
      <c r="AI7" s="689"/>
      <c r="AJ7" s="689"/>
      <c r="AK7" s="689"/>
      <c r="AL7" s="690">
        <v>0</v>
      </c>
      <c r="AM7" s="691"/>
      <c r="AN7" s="691"/>
      <c r="AO7" s="692"/>
      <c r="AP7" s="682" t="s">
        <v>237</v>
      </c>
      <c r="AQ7" s="683"/>
      <c r="AR7" s="683"/>
      <c r="AS7" s="683"/>
      <c r="AT7" s="683"/>
      <c r="AU7" s="683"/>
      <c r="AV7" s="683"/>
      <c r="AW7" s="683"/>
      <c r="AX7" s="683"/>
      <c r="AY7" s="683"/>
      <c r="AZ7" s="683"/>
      <c r="BA7" s="683"/>
      <c r="BB7" s="683"/>
      <c r="BC7" s="683"/>
      <c r="BD7" s="683"/>
      <c r="BE7" s="683"/>
      <c r="BF7" s="684"/>
      <c r="BG7" s="685">
        <v>144001</v>
      </c>
      <c r="BH7" s="686"/>
      <c r="BI7" s="686"/>
      <c r="BJ7" s="686"/>
      <c r="BK7" s="686"/>
      <c r="BL7" s="686"/>
      <c r="BM7" s="686"/>
      <c r="BN7" s="687"/>
      <c r="BO7" s="688">
        <v>12.3</v>
      </c>
      <c r="BP7" s="688"/>
      <c r="BQ7" s="688"/>
      <c r="BR7" s="688"/>
      <c r="BS7" s="689" t="s">
        <v>174</v>
      </c>
      <c r="BT7" s="689"/>
      <c r="BU7" s="689"/>
      <c r="BV7" s="689"/>
      <c r="BW7" s="689"/>
      <c r="BX7" s="689"/>
      <c r="BY7" s="689"/>
      <c r="BZ7" s="689"/>
      <c r="CA7" s="689"/>
      <c r="CB7" s="693"/>
      <c r="CD7" s="700" t="s">
        <v>238</v>
      </c>
      <c r="CE7" s="701"/>
      <c r="CF7" s="701"/>
      <c r="CG7" s="701"/>
      <c r="CH7" s="701"/>
      <c r="CI7" s="701"/>
      <c r="CJ7" s="701"/>
      <c r="CK7" s="701"/>
      <c r="CL7" s="701"/>
      <c r="CM7" s="701"/>
      <c r="CN7" s="701"/>
      <c r="CO7" s="701"/>
      <c r="CP7" s="701"/>
      <c r="CQ7" s="702"/>
      <c r="CR7" s="685">
        <v>17473163</v>
      </c>
      <c r="CS7" s="686"/>
      <c r="CT7" s="686"/>
      <c r="CU7" s="686"/>
      <c r="CV7" s="686"/>
      <c r="CW7" s="686"/>
      <c r="CX7" s="686"/>
      <c r="CY7" s="687"/>
      <c r="CZ7" s="688">
        <v>71.8</v>
      </c>
      <c r="DA7" s="688"/>
      <c r="DB7" s="688"/>
      <c r="DC7" s="688"/>
      <c r="DD7" s="694">
        <v>5668609</v>
      </c>
      <c r="DE7" s="686"/>
      <c r="DF7" s="686"/>
      <c r="DG7" s="686"/>
      <c r="DH7" s="686"/>
      <c r="DI7" s="686"/>
      <c r="DJ7" s="686"/>
      <c r="DK7" s="686"/>
      <c r="DL7" s="686"/>
      <c r="DM7" s="686"/>
      <c r="DN7" s="686"/>
      <c r="DO7" s="686"/>
      <c r="DP7" s="687"/>
      <c r="DQ7" s="694">
        <v>11315098</v>
      </c>
      <c r="DR7" s="686"/>
      <c r="DS7" s="686"/>
      <c r="DT7" s="686"/>
      <c r="DU7" s="686"/>
      <c r="DV7" s="686"/>
      <c r="DW7" s="686"/>
      <c r="DX7" s="686"/>
      <c r="DY7" s="686"/>
      <c r="DZ7" s="686"/>
      <c r="EA7" s="686"/>
      <c r="EB7" s="686"/>
      <c r="EC7" s="695"/>
    </row>
    <row r="8" spans="2:143" ht="11.25" customHeight="1" x14ac:dyDescent="0.15">
      <c r="B8" s="682" t="s">
        <v>239</v>
      </c>
      <c r="C8" s="683"/>
      <c r="D8" s="683"/>
      <c r="E8" s="683"/>
      <c r="F8" s="683"/>
      <c r="G8" s="683"/>
      <c r="H8" s="683"/>
      <c r="I8" s="683"/>
      <c r="J8" s="683"/>
      <c r="K8" s="683"/>
      <c r="L8" s="683"/>
      <c r="M8" s="683"/>
      <c r="N8" s="683"/>
      <c r="O8" s="683"/>
      <c r="P8" s="683"/>
      <c r="Q8" s="684"/>
      <c r="R8" s="685">
        <v>738</v>
      </c>
      <c r="S8" s="686"/>
      <c r="T8" s="686"/>
      <c r="U8" s="686"/>
      <c r="V8" s="686"/>
      <c r="W8" s="686"/>
      <c r="X8" s="686"/>
      <c r="Y8" s="687"/>
      <c r="Z8" s="688">
        <v>0</v>
      </c>
      <c r="AA8" s="688"/>
      <c r="AB8" s="688"/>
      <c r="AC8" s="688"/>
      <c r="AD8" s="689">
        <v>738</v>
      </c>
      <c r="AE8" s="689"/>
      <c r="AF8" s="689"/>
      <c r="AG8" s="689"/>
      <c r="AH8" s="689"/>
      <c r="AI8" s="689"/>
      <c r="AJ8" s="689"/>
      <c r="AK8" s="689"/>
      <c r="AL8" s="690">
        <v>0</v>
      </c>
      <c r="AM8" s="691"/>
      <c r="AN8" s="691"/>
      <c r="AO8" s="692"/>
      <c r="AP8" s="682" t="s">
        <v>240</v>
      </c>
      <c r="AQ8" s="683"/>
      <c r="AR8" s="683"/>
      <c r="AS8" s="683"/>
      <c r="AT8" s="683"/>
      <c r="AU8" s="683"/>
      <c r="AV8" s="683"/>
      <c r="AW8" s="683"/>
      <c r="AX8" s="683"/>
      <c r="AY8" s="683"/>
      <c r="AZ8" s="683"/>
      <c r="BA8" s="683"/>
      <c r="BB8" s="683"/>
      <c r="BC8" s="683"/>
      <c r="BD8" s="683"/>
      <c r="BE8" s="683"/>
      <c r="BF8" s="684"/>
      <c r="BG8" s="685">
        <v>923</v>
      </c>
      <c r="BH8" s="686"/>
      <c r="BI8" s="686"/>
      <c r="BJ8" s="686"/>
      <c r="BK8" s="686"/>
      <c r="BL8" s="686"/>
      <c r="BM8" s="686"/>
      <c r="BN8" s="687"/>
      <c r="BO8" s="688">
        <v>0.1</v>
      </c>
      <c r="BP8" s="688"/>
      <c r="BQ8" s="688"/>
      <c r="BR8" s="688"/>
      <c r="BS8" s="694" t="s">
        <v>174</v>
      </c>
      <c r="BT8" s="686"/>
      <c r="BU8" s="686"/>
      <c r="BV8" s="686"/>
      <c r="BW8" s="686"/>
      <c r="BX8" s="686"/>
      <c r="BY8" s="686"/>
      <c r="BZ8" s="686"/>
      <c r="CA8" s="686"/>
      <c r="CB8" s="695"/>
      <c r="CD8" s="700" t="s">
        <v>241</v>
      </c>
      <c r="CE8" s="701"/>
      <c r="CF8" s="701"/>
      <c r="CG8" s="701"/>
      <c r="CH8" s="701"/>
      <c r="CI8" s="701"/>
      <c r="CJ8" s="701"/>
      <c r="CK8" s="701"/>
      <c r="CL8" s="701"/>
      <c r="CM8" s="701"/>
      <c r="CN8" s="701"/>
      <c r="CO8" s="701"/>
      <c r="CP8" s="701"/>
      <c r="CQ8" s="702"/>
      <c r="CR8" s="685">
        <v>2104716</v>
      </c>
      <c r="CS8" s="686"/>
      <c r="CT8" s="686"/>
      <c r="CU8" s="686"/>
      <c r="CV8" s="686"/>
      <c r="CW8" s="686"/>
      <c r="CX8" s="686"/>
      <c r="CY8" s="687"/>
      <c r="CZ8" s="688">
        <v>8.6999999999999993</v>
      </c>
      <c r="DA8" s="688"/>
      <c r="DB8" s="688"/>
      <c r="DC8" s="688"/>
      <c r="DD8" s="694" t="s">
        <v>174</v>
      </c>
      <c r="DE8" s="686"/>
      <c r="DF8" s="686"/>
      <c r="DG8" s="686"/>
      <c r="DH8" s="686"/>
      <c r="DI8" s="686"/>
      <c r="DJ8" s="686"/>
      <c r="DK8" s="686"/>
      <c r="DL8" s="686"/>
      <c r="DM8" s="686"/>
      <c r="DN8" s="686"/>
      <c r="DO8" s="686"/>
      <c r="DP8" s="687"/>
      <c r="DQ8" s="694">
        <v>575583</v>
      </c>
      <c r="DR8" s="686"/>
      <c r="DS8" s="686"/>
      <c r="DT8" s="686"/>
      <c r="DU8" s="686"/>
      <c r="DV8" s="686"/>
      <c r="DW8" s="686"/>
      <c r="DX8" s="686"/>
      <c r="DY8" s="686"/>
      <c r="DZ8" s="686"/>
      <c r="EA8" s="686"/>
      <c r="EB8" s="686"/>
      <c r="EC8" s="695"/>
    </row>
    <row r="9" spans="2:143" ht="11.25" customHeight="1" x14ac:dyDescent="0.15">
      <c r="B9" s="682" t="s">
        <v>242</v>
      </c>
      <c r="C9" s="683"/>
      <c r="D9" s="683"/>
      <c r="E9" s="683"/>
      <c r="F9" s="683"/>
      <c r="G9" s="683"/>
      <c r="H9" s="683"/>
      <c r="I9" s="683"/>
      <c r="J9" s="683"/>
      <c r="K9" s="683"/>
      <c r="L9" s="683"/>
      <c r="M9" s="683"/>
      <c r="N9" s="683"/>
      <c r="O9" s="683"/>
      <c r="P9" s="683"/>
      <c r="Q9" s="684"/>
      <c r="R9" s="685">
        <v>817</v>
      </c>
      <c r="S9" s="686"/>
      <c r="T9" s="686"/>
      <c r="U9" s="686"/>
      <c r="V9" s="686"/>
      <c r="W9" s="686"/>
      <c r="X9" s="686"/>
      <c r="Y9" s="687"/>
      <c r="Z9" s="688">
        <v>0</v>
      </c>
      <c r="AA9" s="688"/>
      <c r="AB9" s="688"/>
      <c r="AC9" s="688"/>
      <c r="AD9" s="689">
        <v>817</v>
      </c>
      <c r="AE9" s="689"/>
      <c r="AF9" s="689"/>
      <c r="AG9" s="689"/>
      <c r="AH9" s="689"/>
      <c r="AI9" s="689"/>
      <c r="AJ9" s="689"/>
      <c r="AK9" s="689"/>
      <c r="AL9" s="690">
        <v>0</v>
      </c>
      <c r="AM9" s="691"/>
      <c r="AN9" s="691"/>
      <c r="AO9" s="692"/>
      <c r="AP9" s="682" t="s">
        <v>243</v>
      </c>
      <c r="AQ9" s="683"/>
      <c r="AR9" s="683"/>
      <c r="AS9" s="683"/>
      <c r="AT9" s="683"/>
      <c r="AU9" s="683"/>
      <c r="AV9" s="683"/>
      <c r="AW9" s="683"/>
      <c r="AX9" s="683"/>
      <c r="AY9" s="683"/>
      <c r="AZ9" s="683"/>
      <c r="BA9" s="683"/>
      <c r="BB9" s="683"/>
      <c r="BC9" s="683"/>
      <c r="BD9" s="683"/>
      <c r="BE9" s="683"/>
      <c r="BF9" s="684"/>
      <c r="BG9" s="685">
        <v>99377</v>
      </c>
      <c r="BH9" s="686"/>
      <c r="BI9" s="686"/>
      <c r="BJ9" s="686"/>
      <c r="BK9" s="686"/>
      <c r="BL9" s="686"/>
      <c r="BM9" s="686"/>
      <c r="BN9" s="687"/>
      <c r="BO9" s="688">
        <v>8.5</v>
      </c>
      <c r="BP9" s="688"/>
      <c r="BQ9" s="688"/>
      <c r="BR9" s="688"/>
      <c r="BS9" s="694" t="s">
        <v>174</v>
      </c>
      <c r="BT9" s="686"/>
      <c r="BU9" s="686"/>
      <c r="BV9" s="686"/>
      <c r="BW9" s="686"/>
      <c r="BX9" s="686"/>
      <c r="BY9" s="686"/>
      <c r="BZ9" s="686"/>
      <c r="CA9" s="686"/>
      <c r="CB9" s="695"/>
      <c r="CD9" s="700" t="s">
        <v>244</v>
      </c>
      <c r="CE9" s="701"/>
      <c r="CF9" s="701"/>
      <c r="CG9" s="701"/>
      <c r="CH9" s="701"/>
      <c r="CI9" s="701"/>
      <c r="CJ9" s="701"/>
      <c r="CK9" s="701"/>
      <c r="CL9" s="701"/>
      <c r="CM9" s="701"/>
      <c r="CN9" s="701"/>
      <c r="CO9" s="701"/>
      <c r="CP9" s="701"/>
      <c r="CQ9" s="702"/>
      <c r="CR9" s="685">
        <v>642317</v>
      </c>
      <c r="CS9" s="686"/>
      <c r="CT9" s="686"/>
      <c r="CU9" s="686"/>
      <c r="CV9" s="686"/>
      <c r="CW9" s="686"/>
      <c r="CX9" s="686"/>
      <c r="CY9" s="687"/>
      <c r="CZ9" s="688">
        <v>2.6</v>
      </c>
      <c r="DA9" s="688"/>
      <c r="DB9" s="688"/>
      <c r="DC9" s="688"/>
      <c r="DD9" s="694" t="s">
        <v>174</v>
      </c>
      <c r="DE9" s="686"/>
      <c r="DF9" s="686"/>
      <c r="DG9" s="686"/>
      <c r="DH9" s="686"/>
      <c r="DI9" s="686"/>
      <c r="DJ9" s="686"/>
      <c r="DK9" s="686"/>
      <c r="DL9" s="686"/>
      <c r="DM9" s="686"/>
      <c r="DN9" s="686"/>
      <c r="DO9" s="686"/>
      <c r="DP9" s="687"/>
      <c r="DQ9" s="694">
        <v>274523</v>
      </c>
      <c r="DR9" s="686"/>
      <c r="DS9" s="686"/>
      <c r="DT9" s="686"/>
      <c r="DU9" s="686"/>
      <c r="DV9" s="686"/>
      <c r="DW9" s="686"/>
      <c r="DX9" s="686"/>
      <c r="DY9" s="686"/>
      <c r="DZ9" s="686"/>
      <c r="EA9" s="686"/>
      <c r="EB9" s="686"/>
      <c r="EC9" s="695"/>
    </row>
    <row r="10" spans="2:143" ht="11.25" customHeight="1" x14ac:dyDescent="0.15">
      <c r="B10" s="682" t="s">
        <v>245</v>
      </c>
      <c r="C10" s="683"/>
      <c r="D10" s="683"/>
      <c r="E10" s="683"/>
      <c r="F10" s="683"/>
      <c r="G10" s="683"/>
      <c r="H10" s="683"/>
      <c r="I10" s="683"/>
      <c r="J10" s="683"/>
      <c r="K10" s="683"/>
      <c r="L10" s="683"/>
      <c r="M10" s="683"/>
      <c r="N10" s="683"/>
      <c r="O10" s="683"/>
      <c r="P10" s="683"/>
      <c r="Q10" s="684"/>
      <c r="R10" s="685" t="s">
        <v>174</v>
      </c>
      <c r="S10" s="686"/>
      <c r="T10" s="686"/>
      <c r="U10" s="686"/>
      <c r="V10" s="686"/>
      <c r="W10" s="686"/>
      <c r="X10" s="686"/>
      <c r="Y10" s="687"/>
      <c r="Z10" s="688" t="s">
        <v>174</v>
      </c>
      <c r="AA10" s="688"/>
      <c r="AB10" s="688"/>
      <c r="AC10" s="688"/>
      <c r="AD10" s="689" t="s">
        <v>174</v>
      </c>
      <c r="AE10" s="689"/>
      <c r="AF10" s="689"/>
      <c r="AG10" s="689"/>
      <c r="AH10" s="689"/>
      <c r="AI10" s="689"/>
      <c r="AJ10" s="689"/>
      <c r="AK10" s="689"/>
      <c r="AL10" s="690" t="s">
        <v>174</v>
      </c>
      <c r="AM10" s="691"/>
      <c r="AN10" s="691"/>
      <c r="AO10" s="692"/>
      <c r="AP10" s="682" t="s">
        <v>246</v>
      </c>
      <c r="AQ10" s="683"/>
      <c r="AR10" s="683"/>
      <c r="AS10" s="683"/>
      <c r="AT10" s="683"/>
      <c r="AU10" s="683"/>
      <c r="AV10" s="683"/>
      <c r="AW10" s="683"/>
      <c r="AX10" s="683"/>
      <c r="AY10" s="683"/>
      <c r="AZ10" s="683"/>
      <c r="BA10" s="683"/>
      <c r="BB10" s="683"/>
      <c r="BC10" s="683"/>
      <c r="BD10" s="683"/>
      <c r="BE10" s="683"/>
      <c r="BF10" s="684"/>
      <c r="BG10" s="685">
        <v>12519</v>
      </c>
      <c r="BH10" s="686"/>
      <c r="BI10" s="686"/>
      <c r="BJ10" s="686"/>
      <c r="BK10" s="686"/>
      <c r="BL10" s="686"/>
      <c r="BM10" s="686"/>
      <c r="BN10" s="687"/>
      <c r="BO10" s="688">
        <v>1.1000000000000001</v>
      </c>
      <c r="BP10" s="688"/>
      <c r="BQ10" s="688"/>
      <c r="BR10" s="688"/>
      <c r="BS10" s="694" t="s">
        <v>174</v>
      </c>
      <c r="BT10" s="686"/>
      <c r="BU10" s="686"/>
      <c r="BV10" s="686"/>
      <c r="BW10" s="686"/>
      <c r="BX10" s="686"/>
      <c r="BY10" s="686"/>
      <c r="BZ10" s="686"/>
      <c r="CA10" s="686"/>
      <c r="CB10" s="695"/>
      <c r="CD10" s="700" t="s">
        <v>247</v>
      </c>
      <c r="CE10" s="701"/>
      <c r="CF10" s="701"/>
      <c r="CG10" s="701"/>
      <c r="CH10" s="701"/>
      <c r="CI10" s="701"/>
      <c r="CJ10" s="701"/>
      <c r="CK10" s="701"/>
      <c r="CL10" s="701"/>
      <c r="CM10" s="701"/>
      <c r="CN10" s="701"/>
      <c r="CO10" s="701"/>
      <c r="CP10" s="701"/>
      <c r="CQ10" s="702"/>
      <c r="CR10" s="685">
        <v>3</v>
      </c>
      <c r="CS10" s="686"/>
      <c r="CT10" s="686"/>
      <c r="CU10" s="686"/>
      <c r="CV10" s="686"/>
      <c r="CW10" s="686"/>
      <c r="CX10" s="686"/>
      <c r="CY10" s="687"/>
      <c r="CZ10" s="688">
        <v>0</v>
      </c>
      <c r="DA10" s="688"/>
      <c r="DB10" s="688"/>
      <c r="DC10" s="688"/>
      <c r="DD10" s="694" t="s">
        <v>174</v>
      </c>
      <c r="DE10" s="686"/>
      <c r="DF10" s="686"/>
      <c r="DG10" s="686"/>
      <c r="DH10" s="686"/>
      <c r="DI10" s="686"/>
      <c r="DJ10" s="686"/>
      <c r="DK10" s="686"/>
      <c r="DL10" s="686"/>
      <c r="DM10" s="686"/>
      <c r="DN10" s="686"/>
      <c r="DO10" s="686"/>
      <c r="DP10" s="687"/>
      <c r="DQ10" s="694">
        <v>3</v>
      </c>
      <c r="DR10" s="686"/>
      <c r="DS10" s="686"/>
      <c r="DT10" s="686"/>
      <c r="DU10" s="686"/>
      <c r="DV10" s="686"/>
      <c r="DW10" s="686"/>
      <c r="DX10" s="686"/>
      <c r="DY10" s="686"/>
      <c r="DZ10" s="686"/>
      <c r="EA10" s="686"/>
      <c r="EB10" s="686"/>
      <c r="EC10" s="695"/>
    </row>
    <row r="11" spans="2:143" ht="11.25" customHeight="1" x14ac:dyDescent="0.15">
      <c r="B11" s="682" t="s">
        <v>248</v>
      </c>
      <c r="C11" s="683"/>
      <c r="D11" s="683"/>
      <c r="E11" s="683"/>
      <c r="F11" s="683"/>
      <c r="G11" s="683"/>
      <c r="H11" s="683"/>
      <c r="I11" s="683"/>
      <c r="J11" s="683"/>
      <c r="K11" s="683"/>
      <c r="L11" s="683"/>
      <c r="M11" s="683"/>
      <c r="N11" s="683"/>
      <c r="O11" s="683"/>
      <c r="P11" s="683"/>
      <c r="Q11" s="684"/>
      <c r="R11" s="685">
        <v>131794</v>
      </c>
      <c r="S11" s="686"/>
      <c r="T11" s="686"/>
      <c r="U11" s="686"/>
      <c r="V11" s="686"/>
      <c r="W11" s="686"/>
      <c r="X11" s="686"/>
      <c r="Y11" s="687"/>
      <c r="Z11" s="690">
        <v>0.5</v>
      </c>
      <c r="AA11" s="691"/>
      <c r="AB11" s="691"/>
      <c r="AC11" s="703"/>
      <c r="AD11" s="694">
        <v>131794</v>
      </c>
      <c r="AE11" s="686"/>
      <c r="AF11" s="686"/>
      <c r="AG11" s="686"/>
      <c r="AH11" s="686"/>
      <c r="AI11" s="686"/>
      <c r="AJ11" s="686"/>
      <c r="AK11" s="687"/>
      <c r="AL11" s="690">
        <v>6.8</v>
      </c>
      <c r="AM11" s="691"/>
      <c r="AN11" s="691"/>
      <c r="AO11" s="692"/>
      <c r="AP11" s="682" t="s">
        <v>249</v>
      </c>
      <c r="AQ11" s="683"/>
      <c r="AR11" s="683"/>
      <c r="AS11" s="683"/>
      <c r="AT11" s="683"/>
      <c r="AU11" s="683"/>
      <c r="AV11" s="683"/>
      <c r="AW11" s="683"/>
      <c r="AX11" s="683"/>
      <c r="AY11" s="683"/>
      <c r="AZ11" s="683"/>
      <c r="BA11" s="683"/>
      <c r="BB11" s="683"/>
      <c r="BC11" s="683"/>
      <c r="BD11" s="683"/>
      <c r="BE11" s="683"/>
      <c r="BF11" s="684"/>
      <c r="BG11" s="685">
        <v>31182</v>
      </c>
      <c r="BH11" s="686"/>
      <c r="BI11" s="686"/>
      <c r="BJ11" s="686"/>
      <c r="BK11" s="686"/>
      <c r="BL11" s="686"/>
      <c r="BM11" s="686"/>
      <c r="BN11" s="687"/>
      <c r="BO11" s="688">
        <v>2.7</v>
      </c>
      <c r="BP11" s="688"/>
      <c r="BQ11" s="688"/>
      <c r="BR11" s="688"/>
      <c r="BS11" s="694" t="s">
        <v>174</v>
      </c>
      <c r="BT11" s="686"/>
      <c r="BU11" s="686"/>
      <c r="BV11" s="686"/>
      <c r="BW11" s="686"/>
      <c r="BX11" s="686"/>
      <c r="BY11" s="686"/>
      <c r="BZ11" s="686"/>
      <c r="CA11" s="686"/>
      <c r="CB11" s="695"/>
      <c r="CD11" s="700" t="s">
        <v>250</v>
      </c>
      <c r="CE11" s="701"/>
      <c r="CF11" s="701"/>
      <c r="CG11" s="701"/>
      <c r="CH11" s="701"/>
      <c r="CI11" s="701"/>
      <c r="CJ11" s="701"/>
      <c r="CK11" s="701"/>
      <c r="CL11" s="701"/>
      <c r="CM11" s="701"/>
      <c r="CN11" s="701"/>
      <c r="CO11" s="701"/>
      <c r="CP11" s="701"/>
      <c r="CQ11" s="702"/>
      <c r="CR11" s="685">
        <v>280631</v>
      </c>
      <c r="CS11" s="686"/>
      <c r="CT11" s="686"/>
      <c r="CU11" s="686"/>
      <c r="CV11" s="686"/>
      <c r="CW11" s="686"/>
      <c r="CX11" s="686"/>
      <c r="CY11" s="687"/>
      <c r="CZ11" s="688">
        <v>1.2</v>
      </c>
      <c r="DA11" s="688"/>
      <c r="DB11" s="688"/>
      <c r="DC11" s="688"/>
      <c r="DD11" s="694">
        <v>45321</v>
      </c>
      <c r="DE11" s="686"/>
      <c r="DF11" s="686"/>
      <c r="DG11" s="686"/>
      <c r="DH11" s="686"/>
      <c r="DI11" s="686"/>
      <c r="DJ11" s="686"/>
      <c r="DK11" s="686"/>
      <c r="DL11" s="686"/>
      <c r="DM11" s="686"/>
      <c r="DN11" s="686"/>
      <c r="DO11" s="686"/>
      <c r="DP11" s="687"/>
      <c r="DQ11" s="694">
        <v>82197</v>
      </c>
      <c r="DR11" s="686"/>
      <c r="DS11" s="686"/>
      <c r="DT11" s="686"/>
      <c r="DU11" s="686"/>
      <c r="DV11" s="686"/>
      <c r="DW11" s="686"/>
      <c r="DX11" s="686"/>
      <c r="DY11" s="686"/>
      <c r="DZ11" s="686"/>
      <c r="EA11" s="686"/>
      <c r="EB11" s="686"/>
      <c r="EC11" s="695"/>
    </row>
    <row r="12" spans="2:143" ht="11.25" customHeight="1" x14ac:dyDescent="0.15">
      <c r="B12" s="682" t="s">
        <v>251</v>
      </c>
      <c r="C12" s="683"/>
      <c r="D12" s="683"/>
      <c r="E12" s="683"/>
      <c r="F12" s="683"/>
      <c r="G12" s="683"/>
      <c r="H12" s="683"/>
      <c r="I12" s="683"/>
      <c r="J12" s="683"/>
      <c r="K12" s="683"/>
      <c r="L12" s="683"/>
      <c r="M12" s="683"/>
      <c r="N12" s="683"/>
      <c r="O12" s="683"/>
      <c r="P12" s="683"/>
      <c r="Q12" s="684"/>
      <c r="R12" s="685" t="s">
        <v>174</v>
      </c>
      <c r="S12" s="686"/>
      <c r="T12" s="686"/>
      <c r="U12" s="686"/>
      <c r="V12" s="686"/>
      <c r="W12" s="686"/>
      <c r="X12" s="686"/>
      <c r="Y12" s="687"/>
      <c r="Z12" s="688" t="s">
        <v>174</v>
      </c>
      <c r="AA12" s="688"/>
      <c r="AB12" s="688"/>
      <c r="AC12" s="688"/>
      <c r="AD12" s="689" t="s">
        <v>252</v>
      </c>
      <c r="AE12" s="689"/>
      <c r="AF12" s="689"/>
      <c r="AG12" s="689"/>
      <c r="AH12" s="689"/>
      <c r="AI12" s="689"/>
      <c r="AJ12" s="689"/>
      <c r="AK12" s="689"/>
      <c r="AL12" s="690" t="s">
        <v>174</v>
      </c>
      <c r="AM12" s="691"/>
      <c r="AN12" s="691"/>
      <c r="AO12" s="692"/>
      <c r="AP12" s="682" t="s">
        <v>253</v>
      </c>
      <c r="AQ12" s="683"/>
      <c r="AR12" s="683"/>
      <c r="AS12" s="683"/>
      <c r="AT12" s="683"/>
      <c r="AU12" s="683"/>
      <c r="AV12" s="683"/>
      <c r="AW12" s="683"/>
      <c r="AX12" s="683"/>
      <c r="AY12" s="683"/>
      <c r="AZ12" s="683"/>
      <c r="BA12" s="683"/>
      <c r="BB12" s="683"/>
      <c r="BC12" s="683"/>
      <c r="BD12" s="683"/>
      <c r="BE12" s="683"/>
      <c r="BF12" s="684"/>
      <c r="BG12" s="685">
        <v>1017138</v>
      </c>
      <c r="BH12" s="686"/>
      <c r="BI12" s="686"/>
      <c r="BJ12" s="686"/>
      <c r="BK12" s="686"/>
      <c r="BL12" s="686"/>
      <c r="BM12" s="686"/>
      <c r="BN12" s="687"/>
      <c r="BO12" s="688">
        <v>87.1</v>
      </c>
      <c r="BP12" s="688"/>
      <c r="BQ12" s="688"/>
      <c r="BR12" s="688"/>
      <c r="BS12" s="694" t="s">
        <v>174</v>
      </c>
      <c r="BT12" s="686"/>
      <c r="BU12" s="686"/>
      <c r="BV12" s="686"/>
      <c r="BW12" s="686"/>
      <c r="BX12" s="686"/>
      <c r="BY12" s="686"/>
      <c r="BZ12" s="686"/>
      <c r="CA12" s="686"/>
      <c r="CB12" s="695"/>
      <c r="CD12" s="700" t="s">
        <v>254</v>
      </c>
      <c r="CE12" s="701"/>
      <c r="CF12" s="701"/>
      <c r="CG12" s="701"/>
      <c r="CH12" s="701"/>
      <c r="CI12" s="701"/>
      <c r="CJ12" s="701"/>
      <c r="CK12" s="701"/>
      <c r="CL12" s="701"/>
      <c r="CM12" s="701"/>
      <c r="CN12" s="701"/>
      <c r="CO12" s="701"/>
      <c r="CP12" s="701"/>
      <c r="CQ12" s="702"/>
      <c r="CR12" s="685">
        <v>195695</v>
      </c>
      <c r="CS12" s="686"/>
      <c r="CT12" s="686"/>
      <c r="CU12" s="686"/>
      <c r="CV12" s="686"/>
      <c r="CW12" s="686"/>
      <c r="CX12" s="686"/>
      <c r="CY12" s="687"/>
      <c r="CZ12" s="688">
        <v>0.8</v>
      </c>
      <c r="DA12" s="688"/>
      <c r="DB12" s="688"/>
      <c r="DC12" s="688"/>
      <c r="DD12" s="694" t="s">
        <v>174</v>
      </c>
      <c r="DE12" s="686"/>
      <c r="DF12" s="686"/>
      <c r="DG12" s="686"/>
      <c r="DH12" s="686"/>
      <c r="DI12" s="686"/>
      <c r="DJ12" s="686"/>
      <c r="DK12" s="686"/>
      <c r="DL12" s="686"/>
      <c r="DM12" s="686"/>
      <c r="DN12" s="686"/>
      <c r="DO12" s="686"/>
      <c r="DP12" s="687"/>
      <c r="DQ12" s="694">
        <v>64872</v>
      </c>
      <c r="DR12" s="686"/>
      <c r="DS12" s="686"/>
      <c r="DT12" s="686"/>
      <c r="DU12" s="686"/>
      <c r="DV12" s="686"/>
      <c r="DW12" s="686"/>
      <c r="DX12" s="686"/>
      <c r="DY12" s="686"/>
      <c r="DZ12" s="686"/>
      <c r="EA12" s="686"/>
      <c r="EB12" s="686"/>
      <c r="EC12" s="695"/>
    </row>
    <row r="13" spans="2:143" ht="11.25" customHeight="1" x14ac:dyDescent="0.15">
      <c r="B13" s="682" t="s">
        <v>255</v>
      </c>
      <c r="C13" s="683"/>
      <c r="D13" s="683"/>
      <c r="E13" s="683"/>
      <c r="F13" s="683"/>
      <c r="G13" s="683"/>
      <c r="H13" s="683"/>
      <c r="I13" s="683"/>
      <c r="J13" s="683"/>
      <c r="K13" s="683"/>
      <c r="L13" s="683"/>
      <c r="M13" s="683"/>
      <c r="N13" s="683"/>
      <c r="O13" s="683"/>
      <c r="P13" s="683"/>
      <c r="Q13" s="684"/>
      <c r="R13" s="685" t="s">
        <v>174</v>
      </c>
      <c r="S13" s="686"/>
      <c r="T13" s="686"/>
      <c r="U13" s="686"/>
      <c r="V13" s="686"/>
      <c r="W13" s="686"/>
      <c r="X13" s="686"/>
      <c r="Y13" s="687"/>
      <c r="Z13" s="688" t="s">
        <v>174</v>
      </c>
      <c r="AA13" s="688"/>
      <c r="AB13" s="688"/>
      <c r="AC13" s="688"/>
      <c r="AD13" s="689" t="s">
        <v>174</v>
      </c>
      <c r="AE13" s="689"/>
      <c r="AF13" s="689"/>
      <c r="AG13" s="689"/>
      <c r="AH13" s="689"/>
      <c r="AI13" s="689"/>
      <c r="AJ13" s="689"/>
      <c r="AK13" s="689"/>
      <c r="AL13" s="690" t="s">
        <v>174</v>
      </c>
      <c r="AM13" s="691"/>
      <c r="AN13" s="691"/>
      <c r="AO13" s="692"/>
      <c r="AP13" s="682" t="s">
        <v>256</v>
      </c>
      <c r="AQ13" s="683"/>
      <c r="AR13" s="683"/>
      <c r="AS13" s="683"/>
      <c r="AT13" s="683"/>
      <c r="AU13" s="683"/>
      <c r="AV13" s="683"/>
      <c r="AW13" s="683"/>
      <c r="AX13" s="683"/>
      <c r="AY13" s="683"/>
      <c r="AZ13" s="683"/>
      <c r="BA13" s="683"/>
      <c r="BB13" s="683"/>
      <c r="BC13" s="683"/>
      <c r="BD13" s="683"/>
      <c r="BE13" s="683"/>
      <c r="BF13" s="684"/>
      <c r="BG13" s="685">
        <v>1016472</v>
      </c>
      <c r="BH13" s="686"/>
      <c r="BI13" s="686"/>
      <c r="BJ13" s="686"/>
      <c r="BK13" s="686"/>
      <c r="BL13" s="686"/>
      <c r="BM13" s="686"/>
      <c r="BN13" s="687"/>
      <c r="BO13" s="688">
        <v>87.1</v>
      </c>
      <c r="BP13" s="688"/>
      <c r="BQ13" s="688"/>
      <c r="BR13" s="688"/>
      <c r="BS13" s="694" t="s">
        <v>174</v>
      </c>
      <c r="BT13" s="686"/>
      <c r="BU13" s="686"/>
      <c r="BV13" s="686"/>
      <c r="BW13" s="686"/>
      <c r="BX13" s="686"/>
      <c r="BY13" s="686"/>
      <c r="BZ13" s="686"/>
      <c r="CA13" s="686"/>
      <c r="CB13" s="695"/>
      <c r="CD13" s="700" t="s">
        <v>257</v>
      </c>
      <c r="CE13" s="701"/>
      <c r="CF13" s="701"/>
      <c r="CG13" s="701"/>
      <c r="CH13" s="701"/>
      <c r="CI13" s="701"/>
      <c r="CJ13" s="701"/>
      <c r="CK13" s="701"/>
      <c r="CL13" s="701"/>
      <c r="CM13" s="701"/>
      <c r="CN13" s="701"/>
      <c r="CO13" s="701"/>
      <c r="CP13" s="701"/>
      <c r="CQ13" s="702"/>
      <c r="CR13" s="685">
        <v>2631632</v>
      </c>
      <c r="CS13" s="686"/>
      <c r="CT13" s="686"/>
      <c r="CU13" s="686"/>
      <c r="CV13" s="686"/>
      <c r="CW13" s="686"/>
      <c r="CX13" s="686"/>
      <c r="CY13" s="687"/>
      <c r="CZ13" s="688">
        <v>10.8</v>
      </c>
      <c r="DA13" s="688"/>
      <c r="DB13" s="688"/>
      <c r="DC13" s="688"/>
      <c r="DD13" s="694">
        <v>1489766</v>
      </c>
      <c r="DE13" s="686"/>
      <c r="DF13" s="686"/>
      <c r="DG13" s="686"/>
      <c r="DH13" s="686"/>
      <c r="DI13" s="686"/>
      <c r="DJ13" s="686"/>
      <c r="DK13" s="686"/>
      <c r="DL13" s="686"/>
      <c r="DM13" s="686"/>
      <c r="DN13" s="686"/>
      <c r="DO13" s="686"/>
      <c r="DP13" s="687"/>
      <c r="DQ13" s="694">
        <v>688261</v>
      </c>
      <c r="DR13" s="686"/>
      <c r="DS13" s="686"/>
      <c r="DT13" s="686"/>
      <c r="DU13" s="686"/>
      <c r="DV13" s="686"/>
      <c r="DW13" s="686"/>
      <c r="DX13" s="686"/>
      <c r="DY13" s="686"/>
      <c r="DZ13" s="686"/>
      <c r="EA13" s="686"/>
      <c r="EB13" s="686"/>
      <c r="EC13" s="695"/>
    </row>
    <row r="14" spans="2:143" ht="11.25" customHeight="1" x14ac:dyDescent="0.15">
      <c r="B14" s="682" t="s">
        <v>258</v>
      </c>
      <c r="C14" s="683"/>
      <c r="D14" s="683"/>
      <c r="E14" s="683"/>
      <c r="F14" s="683"/>
      <c r="G14" s="683"/>
      <c r="H14" s="683"/>
      <c r="I14" s="683"/>
      <c r="J14" s="683"/>
      <c r="K14" s="683"/>
      <c r="L14" s="683"/>
      <c r="M14" s="683"/>
      <c r="N14" s="683"/>
      <c r="O14" s="683"/>
      <c r="P14" s="683"/>
      <c r="Q14" s="684"/>
      <c r="R14" s="685">
        <v>1</v>
      </c>
      <c r="S14" s="686"/>
      <c r="T14" s="686"/>
      <c r="U14" s="686"/>
      <c r="V14" s="686"/>
      <c r="W14" s="686"/>
      <c r="X14" s="686"/>
      <c r="Y14" s="687"/>
      <c r="Z14" s="688">
        <v>0</v>
      </c>
      <c r="AA14" s="688"/>
      <c r="AB14" s="688"/>
      <c r="AC14" s="688"/>
      <c r="AD14" s="689">
        <v>1</v>
      </c>
      <c r="AE14" s="689"/>
      <c r="AF14" s="689"/>
      <c r="AG14" s="689"/>
      <c r="AH14" s="689"/>
      <c r="AI14" s="689"/>
      <c r="AJ14" s="689"/>
      <c r="AK14" s="689"/>
      <c r="AL14" s="690">
        <v>0</v>
      </c>
      <c r="AM14" s="691"/>
      <c r="AN14" s="691"/>
      <c r="AO14" s="692"/>
      <c r="AP14" s="682" t="s">
        <v>259</v>
      </c>
      <c r="AQ14" s="683"/>
      <c r="AR14" s="683"/>
      <c r="AS14" s="683"/>
      <c r="AT14" s="683"/>
      <c r="AU14" s="683"/>
      <c r="AV14" s="683"/>
      <c r="AW14" s="683"/>
      <c r="AX14" s="683"/>
      <c r="AY14" s="683"/>
      <c r="AZ14" s="683"/>
      <c r="BA14" s="683"/>
      <c r="BB14" s="683"/>
      <c r="BC14" s="683"/>
      <c r="BD14" s="683"/>
      <c r="BE14" s="683"/>
      <c r="BF14" s="684"/>
      <c r="BG14" s="685">
        <v>6213</v>
      </c>
      <c r="BH14" s="686"/>
      <c r="BI14" s="686"/>
      <c r="BJ14" s="686"/>
      <c r="BK14" s="686"/>
      <c r="BL14" s="686"/>
      <c r="BM14" s="686"/>
      <c r="BN14" s="687"/>
      <c r="BO14" s="688">
        <v>0.5</v>
      </c>
      <c r="BP14" s="688"/>
      <c r="BQ14" s="688"/>
      <c r="BR14" s="688"/>
      <c r="BS14" s="694" t="s">
        <v>174</v>
      </c>
      <c r="BT14" s="686"/>
      <c r="BU14" s="686"/>
      <c r="BV14" s="686"/>
      <c r="BW14" s="686"/>
      <c r="BX14" s="686"/>
      <c r="BY14" s="686"/>
      <c r="BZ14" s="686"/>
      <c r="CA14" s="686"/>
      <c r="CB14" s="695"/>
      <c r="CD14" s="700" t="s">
        <v>260</v>
      </c>
      <c r="CE14" s="701"/>
      <c r="CF14" s="701"/>
      <c r="CG14" s="701"/>
      <c r="CH14" s="701"/>
      <c r="CI14" s="701"/>
      <c r="CJ14" s="701"/>
      <c r="CK14" s="701"/>
      <c r="CL14" s="701"/>
      <c r="CM14" s="701"/>
      <c r="CN14" s="701"/>
      <c r="CO14" s="701"/>
      <c r="CP14" s="701"/>
      <c r="CQ14" s="702"/>
      <c r="CR14" s="685">
        <v>164208</v>
      </c>
      <c r="CS14" s="686"/>
      <c r="CT14" s="686"/>
      <c r="CU14" s="686"/>
      <c r="CV14" s="686"/>
      <c r="CW14" s="686"/>
      <c r="CX14" s="686"/>
      <c r="CY14" s="687"/>
      <c r="CZ14" s="688">
        <v>0.7</v>
      </c>
      <c r="DA14" s="688"/>
      <c r="DB14" s="688"/>
      <c r="DC14" s="688"/>
      <c r="DD14" s="694">
        <v>7205</v>
      </c>
      <c r="DE14" s="686"/>
      <c r="DF14" s="686"/>
      <c r="DG14" s="686"/>
      <c r="DH14" s="686"/>
      <c r="DI14" s="686"/>
      <c r="DJ14" s="686"/>
      <c r="DK14" s="686"/>
      <c r="DL14" s="686"/>
      <c r="DM14" s="686"/>
      <c r="DN14" s="686"/>
      <c r="DO14" s="686"/>
      <c r="DP14" s="687"/>
      <c r="DQ14" s="694">
        <v>65460</v>
      </c>
      <c r="DR14" s="686"/>
      <c r="DS14" s="686"/>
      <c r="DT14" s="686"/>
      <c r="DU14" s="686"/>
      <c r="DV14" s="686"/>
      <c r="DW14" s="686"/>
      <c r="DX14" s="686"/>
      <c r="DY14" s="686"/>
      <c r="DZ14" s="686"/>
      <c r="EA14" s="686"/>
      <c r="EB14" s="686"/>
      <c r="EC14" s="695"/>
    </row>
    <row r="15" spans="2:143" ht="11.25" customHeight="1" x14ac:dyDescent="0.15">
      <c r="B15" s="682" t="s">
        <v>261</v>
      </c>
      <c r="C15" s="683"/>
      <c r="D15" s="683"/>
      <c r="E15" s="683"/>
      <c r="F15" s="683"/>
      <c r="G15" s="683"/>
      <c r="H15" s="683"/>
      <c r="I15" s="683"/>
      <c r="J15" s="683"/>
      <c r="K15" s="683"/>
      <c r="L15" s="683"/>
      <c r="M15" s="683"/>
      <c r="N15" s="683"/>
      <c r="O15" s="683"/>
      <c r="P15" s="683"/>
      <c r="Q15" s="684"/>
      <c r="R15" s="685" t="s">
        <v>174</v>
      </c>
      <c r="S15" s="686"/>
      <c r="T15" s="686"/>
      <c r="U15" s="686"/>
      <c r="V15" s="686"/>
      <c r="W15" s="686"/>
      <c r="X15" s="686"/>
      <c r="Y15" s="687"/>
      <c r="Z15" s="688" t="s">
        <v>174</v>
      </c>
      <c r="AA15" s="688"/>
      <c r="AB15" s="688"/>
      <c r="AC15" s="688"/>
      <c r="AD15" s="689" t="s">
        <v>174</v>
      </c>
      <c r="AE15" s="689"/>
      <c r="AF15" s="689"/>
      <c r="AG15" s="689"/>
      <c r="AH15" s="689"/>
      <c r="AI15" s="689"/>
      <c r="AJ15" s="689"/>
      <c r="AK15" s="689"/>
      <c r="AL15" s="690" t="s">
        <v>174</v>
      </c>
      <c r="AM15" s="691"/>
      <c r="AN15" s="691"/>
      <c r="AO15" s="692"/>
      <c r="AP15" s="682" t="s">
        <v>262</v>
      </c>
      <c r="AQ15" s="683"/>
      <c r="AR15" s="683"/>
      <c r="AS15" s="683"/>
      <c r="AT15" s="683"/>
      <c r="AU15" s="683"/>
      <c r="AV15" s="683"/>
      <c r="AW15" s="683"/>
      <c r="AX15" s="683"/>
      <c r="AY15" s="683"/>
      <c r="AZ15" s="683"/>
      <c r="BA15" s="683"/>
      <c r="BB15" s="683"/>
      <c r="BC15" s="683"/>
      <c r="BD15" s="683"/>
      <c r="BE15" s="683"/>
      <c r="BF15" s="684"/>
      <c r="BG15" s="685" t="s">
        <v>174</v>
      </c>
      <c r="BH15" s="686"/>
      <c r="BI15" s="686"/>
      <c r="BJ15" s="686"/>
      <c r="BK15" s="686"/>
      <c r="BL15" s="686"/>
      <c r="BM15" s="686"/>
      <c r="BN15" s="687"/>
      <c r="BO15" s="688" t="s">
        <v>174</v>
      </c>
      <c r="BP15" s="688"/>
      <c r="BQ15" s="688"/>
      <c r="BR15" s="688"/>
      <c r="BS15" s="694" t="s">
        <v>174</v>
      </c>
      <c r="BT15" s="686"/>
      <c r="BU15" s="686"/>
      <c r="BV15" s="686"/>
      <c r="BW15" s="686"/>
      <c r="BX15" s="686"/>
      <c r="BY15" s="686"/>
      <c r="BZ15" s="686"/>
      <c r="CA15" s="686"/>
      <c r="CB15" s="695"/>
      <c r="CD15" s="700" t="s">
        <v>263</v>
      </c>
      <c r="CE15" s="701"/>
      <c r="CF15" s="701"/>
      <c r="CG15" s="701"/>
      <c r="CH15" s="701"/>
      <c r="CI15" s="701"/>
      <c r="CJ15" s="701"/>
      <c r="CK15" s="701"/>
      <c r="CL15" s="701"/>
      <c r="CM15" s="701"/>
      <c r="CN15" s="701"/>
      <c r="CO15" s="701"/>
      <c r="CP15" s="701"/>
      <c r="CQ15" s="702"/>
      <c r="CR15" s="685">
        <v>249288</v>
      </c>
      <c r="CS15" s="686"/>
      <c r="CT15" s="686"/>
      <c r="CU15" s="686"/>
      <c r="CV15" s="686"/>
      <c r="CW15" s="686"/>
      <c r="CX15" s="686"/>
      <c r="CY15" s="687"/>
      <c r="CZ15" s="688">
        <v>1</v>
      </c>
      <c r="DA15" s="688"/>
      <c r="DB15" s="688"/>
      <c r="DC15" s="688"/>
      <c r="DD15" s="694">
        <v>990</v>
      </c>
      <c r="DE15" s="686"/>
      <c r="DF15" s="686"/>
      <c r="DG15" s="686"/>
      <c r="DH15" s="686"/>
      <c r="DI15" s="686"/>
      <c r="DJ15" s="686"/>
      <c r="DK15" s="686"/>
      <c r="DL15" s="686"/>
      <c r="DM15" s="686"/>
      <c r="DN15" s="686"/>
      <c r="DO15" s="686"/>
      <c r="DP15" s="687"/>
      <c r="DQ15" s="694">
        <v>78909</v>
      </c>
      <c r="DR15" s="686"/>
      <c r="DS15" s="686"/>
      <c r="DT15" s="686"/>
      <c r="DU15" s="686"/>
      <c r="DV15" s="686"/>
      <c r="DW15" s="686"/>
      <c r="DX15" s="686"/>
      <c r="DY15" s="686"/>
      <c r="DZ15" s="686"/>
      <c r="EA15" s="686"/>
      <c r="EB15" s="686"/>
      <c r="EC15" s="695"/>
    </row>
    <row r="16" spans="2:143" ht="11.25" customHeight="1" x14ac:dyDescent="0.15">
      <c r="B16" s="682" t="s">
        <v>264</v>
      </c>
      <c r="C16" s="683"/>
      <c r="D16" s="683"/>
      <c r="E16" s="683"/>
      <c r="F16" s="683"/>
      <c r="G16" s="683"/>
      <c r="H16" s="683"/>
      <c r="I16" s="683"/>
      <c r="J16" s="683"/>
      <c r="K16" s="683"/>
      <c r="L16" s="683"/>
      <c r="M16" s="683"/>
      <c r="N16" s="683"/>
      <c r="O16" s="683"/>
      <c r="P16" s="683"/>
      <c r="Q16" s="684"/>
      <c r="R16" s="685">
        <v>2513</v>
      </c>
      <c r="S16" s="686"/>
      <c r="T16" s="686"/>
      <c r="U16" s="686"/>
      <c r="V16" s="686"/>
      <c r="W16" s="686"/>
      <c r="X16" s="686"/>
      <c r="Y16" s="687"/>
      <c r="Z16" s="688">
        <v>0</v>
      </c>
      <c r="AA16" s="688"/>
      <c r="AB16" s="688"/>
      <c r="AC16" s="688"/>
      <c r="AD16" s="689">
        <v>2513</v>
      </c>
      <c r="AE16" s="689"/>
      <c r="AF16" s="689"/>
      <c r="AG16" s="689"/>
      <c r="AH16" s="689"/>
      <c r="AI16" s="689"/>
      <c r="AJ16" s="689"/>
      <c r="AK16" s="689"/>
      <c r="AL16" s="690">
        <v>0.1</v>
      </c>
      <c r="AM16" s="691"/>
      <c r="AN16" s="691"/>
      <c r="AO16" s="692"/>
      <c r="AP16" s="682" t="s">
        <v>265</v>
      </c>
      <c r="AQ16" s="683"/>
      <c r="AR16" s="683"/>
      <c r="AS16" s="683"/>
      <c r="AT16" s="683"/>
      <c r="AU16" s="683"/>
      <c r="AV16" s="683"/>
      <c r="AW16" s="683"/>
      <c r="AX16" s="683"/>
      <c r="AY16" s="683"/>
      <c r="AZ16" s="683"/>
      <c r="BA16" s="683"/>
      <c r="BB16" s="683"/>
      <c r="BC16" s="683"/>
      <c r="BD16" s="683"/>
      <c r="BE16" s="683"/>
      <c r="BF16" s="684"/>
      <c r="BG16" s="685" t="s">
        <v>174</v>
      </c>
      <c r="BH16" s="686"/>
      <c r="BI16" s="686"/>
      <c r="BJ16" s="686"/>
      <c r="BK16" s="686"/>
      <c r="BL16" s="686"/>
      <c r="BM16" s="686"/>
      <c r="BN16" s="687"/>
      <c r="BO16" s="688" t="s">
        <v>174</v>
      </c>
      <c r="BP16" s="688"/>
      <c r="BQ16" s="688"/>
      <c r="BR16" s="688"/>
      <c r="BS16" s="694" t="s">
        <v>174</v>
      </c>
      <c r="BT16" s="686"/>
      <c r="BU16" s="686"/>
      <c r="BV16" s="686"/>
      <c r="BW16" s="686"/>
      <c r="BX16" s="686"/>
      <c r="BY16" s="686"/>
      <c r="BZ16" s="686"/>
      <c r="CA16" s="686"/>
      <c r="CB16" s="695"/>
      <c r="CD16" s="700" t="s">
        <v>266</v>
      </c>
      <c r="CE16" s="701"/>
      <c r="CF16" s="701"/>
      <c r="CG16" s="701"/>
      <c r="CH16" s="701"/>
      <c r="CI16" s="701"/>
      <c r="CJ16" s="701"/>
      <c r="CK16" s="701"/>
      <c r="CL16" s="701"/>
      <c r="CM16" s="701"/>
      <c r="CN16" s="701"/>
      <c r="CO16" s="701"/>
      <c r="CP16" s="701"/>
      <c r="CQ16" s="702"/>
      <c r="CR16" s="685">
        <v>319649</v>
      </c>
      <c r="CS16" s="686"/>
      <c r="CT16" s="686"/>
      <c r="CU16" s="686"/>
      <c r="CV16" s="686"/>
      <c r="CW16" s="686"/>
      <c r="CX16" s="686"/>
      <c r="CY16" s="687"/>
      <c r="CZ16" s="688">
        <v>1.3</v>
      </c>
      <c r="DA16" s="688"/>
      <c r="DB16" s="688"/>
      <c r="DC16" s="688"/>
      <c r="DD16" s="694" t="s">
        <v>174</v>
      </c>
      <c r="DE16" s="686"/>
      <c r="DF16" s="686"/>
      <c r="DG16" s="686"/>
      <c r="DH16" s="686"/>
      <c r="DI16" s="686"/>
      <c r="DJ16" s="686"/>
      <c r="DK16" s="686"/>
      <c r="DL16" s="686"/>
      <c r="DM16" s="686"/>
      <c r="DN16" s="686"/>
      <c r="DO16" s="686"/>
      <c r="DP16" s="687"/>
      <c r="DQ16" s="694">
        <v>163931</v>
      </c>
      <c r="DR16" s="686"/>
      <c r="DS16" s="686"/>
      <c r="DT16" s="686"/>
      <c r="DU16" s="686"/>
      <c r="DV16" s="686"/>
      <c r="DW16" s="686"/>
      <c r="DX16" s="686"/>
      <c r="DY16" s="686"/>
      <c r="DZ16" s="686"/>
      <c r="EA16" s="686"/>
      <c r="EB16" s="686"/>
      <c r="EC16" s="695"/>
    </row>
    <row r="17" spans="2:133" ht="11.25" customHeight="1" x14ac:dyDescent="0.15">
      <c r="B17" s="682" t="s">
        <v>267</v>
      </c>
      <c r="C17" s="683"/>
      <c r="D17" s="683"/>
      <c r="E17" s="683"/>
      <c r="F17" s="683"/>
      <c r="G17" s="683"/>
      <c r="H17" s="683"/>
      <c r="I17" s="683"/>
      <c r="J17" s="683"/>
      <c r="K17" s="683"/>
      <c r="L17" s="683"/>
      <c r="M17" s="683"/>
      <c r="N17" s="683"/>
      <c r="O17" s="683"/>
      <c r="P17" s="683"/>
      <c r="Q17" s="684"/>
      <c r="R17" s="685">
        <v>7124</v>
      </c>
      <c r="S17" s="686"/>
      <c r="T17" s="686"/>
      <c r="U17" s="686"/>
      <c r="V17" s="686"/>
      <c r="W17" s="686"/>
      <c r="X17" s="686"/>
      <c r="Y17" s="687"/>
      <c r="Z17" s="688">
        <v>0</v>
      </c>
      <c r="AA17" s="688"/>
      <c r="AB17" s="688"/>
      <c r="AC17" s="688"/>
      <c r="AD17" s="689">
        <v>7124</v>
      </c>
      <c r="AE17" s="689"/>
      <c r="AF17" s="689"/>
      <c r="AG17" s="689"/>
      <c r="AH17" s="689"/>
      <c r="AI17" s="689"/>
      <c r="AJ17" s="689"/>
      <c r="AK17" s="689"/>
      <c r="AL17" s="690">
        <v>0.4</v>
      </c>
      <c r="AM17" s="691"/>
      <c r="AN17" s="691"/>
      <c r="AO17" s="692"/>
      <c r="AP17" s="682" t="s">
        <v>268</v>
      </c>
      <c r="AQ17" s="683"/>
      <c r="AR17" s="683"/>
      <c r="AS17" s="683"/>
      <c r="AT17" s="683"/>
      <c r="AU17" s="683"/>
      <c r="AV17" s="683"/>
      <c r="AW17" s="683"/>
      <c r="AX17" s="683"/>
      <c r="AY17" s="683"/>
      <c r="AZ17" s="683"/>
      <c r="BA17" s="683"/>
      <c r="BB17" s="683"/>
      <c r="BC17" s="683"/>
      <c r="BD17" s="683"/>
      <c r="BE17" s="683"/>
      <c r="BF17" s="684"/>
      <c r="BG17" s="685" t="s">
        <v>174</v>
      </c>
      <c r="BH17" s="686"/>
      <c r="BI17" s="686"/>
      <c r="BJ17" s="686"/>
      <c r="BK17" s="686"/>
      <c r="BL17" s="686"/>
      <c r="BM17" s="686"/>
      <c r="BN17" s="687"/>
      <c r="BO17" s="688" t="s">
        <v>174</v>
      </c>
      <c r="BP17" s="688"/>
      <c r="BQ17" s="688"/>
      <c r="BR17" s="688"/>
      <c r="BS17" s="694" t="s">
        <v>174</v>
      </c>
      <c r="BT17" s="686"/>
      <c r="BU17" s="686"/>
      <c r="BV17" s="686"/>
      <c r="BW17" s="686"/>
      <c r="BX17" s="686"/>
      <c r="BY17" s="686"/>
      <c r="BZ17" s="686"/>
      <c r="CA17" s="686"/>
      <c r="CB17" s="695"/>
      <c r="CD17" s="700" t="s">
        <v>269</v>
      </c>
      <c r="CE17" s="701"/>
      <c r="CF17" s="701"/>
      <c r="CG17" s="701"/>
      <c r="CH17" s="701"/>
      <c r="CI17" s="701"/>
      <c r="CJ17" s="701"/>
      <c r="CK17" s="701"/>
      <c r="CL17" s="701"/>
      <c r="CM17" s="701"/>
      <c r="CN17" s="701"/>
      <c r="CO17" s="701"/>
      <c r="CP17" s="701"/>
      <c r="CQ17" s="702"/>
      <c r="CR17" s="685">
        <v>207950</v>
      </c>
      <c r="CS17" s="686"/>
      <c r="CT17" s="686"/>
      <c r="CU17" s="686"/>
      <c r="CV17" s="686"/>
      <c r="CW17" s="686"/>
      <c r="CX17" s="686"/>
      <c r="CY17" s="687"/>
      <c r="CZ17" s="688">
        <v>0.9</v>
      </c>
      <c r="DA17" s="688"/>
      <c r="DB17" s="688"/>
      <c r="DC17" s="688"/>
      <c r="DD17" s="694" t="s">
        <v>174</v>
      </c>
      <c r="DE17" s="686"/>
      <c r="DF17" s="686"/>
      <c r="DG17" s="686"/>
      <c r="DH17" s="686"/>
      <c r="DI17" s="686"/>
      <c r="DJ17" s="686"/>
      <c r="DK17" s="686"/>
      <c r="DL17" s="686"/>
      <c r="DM17" s="686"/>
      <c r="DN17" s="686"/>
      <c r="DO17" s="686"/>
      <c r="DP17" s="687"/>
      <c r="DQ17" s="694">
        <v>207950</v>
      </c>
      <c r="DR17" s="686"/>
      <c r="DS17" s="686"/>
      <c r="DT17" s="686"/>
      <c r="DU17" s="686"/>
      <c r="DV17" s="686"/>
      <c r="DW17" s="686"/>
      <c r="DX17" s="686"/>
      <c r="DY17" s="686"/>
      <c r="DZ17" s="686"/>
      <c r="EA17" s="686"/>
      <c r="EB17" s="686"/>
      <c r="EC17" s="695"/>
    </row>
    <row r="18" spans="2:133" ht="11.25" customHeight="1" x14ac:dyDescent="0.15">
      <c r="B18" s="682" t="s">
        <v>270</v>
      </c>
      <c r="C18" s="683"/>
      <c r="D18" s="683"/>
      <c r="E18" s="683"/>
      <c r="F18" s="683"/>
      <c r="G18" s="683"/>
      <c r="H18" s="683"/>
      <c r="I18" s="683"/>
      <c r="J18" s="683"/>
      <c r="K18" s="683"/>
      <c r="L18" s="683"/>
      <c r="M18" s="683"/>
      <c r="N18" s="683"/>
      <c r="O18" s="683"/>
      <c r="P18" s="683"/>
      <c r="Q18" s="684"/>
      <c r="R18" s="685">
        <v>3431</v>
      </c>
      <c r="S18" s="686"/>
      <c r="T18" s="686"/>
      <c r="U18" s="686"/>
      <c r="V18" s="686"/>
      <c r="W18" s="686"/>
      <c r="X18" s="686"/>
      <c r="Y18" s="687"/>
      <c r="Z18" s="688">
        <v>0</v>
      </c>
      <c r="AA18" s="688"/>
      <c r="AB18" s="688"/>
      <c r="AC18" s="688"/>
      <c r="AD18" s="689">
        <v>3431</v>
      </c>
      <c r="AE18" s="689"/>
      <c r="AF18" s="689"/>
      <c r="AG18" s="689"/>
      <c r="AH18" s="689"/>
      <c r="AI18" s="689"/>
      <c r="AJ18" s="689"/>
      <c r="AK18" s="689"/>
      <c r="AL18" s="690">
        <v>0.2</v>
      </c>
      <c r="AM18" s="691"/>
      <c r="AN18" s="691"/>
      <c r="AO18" s="692"/>
      <c r="AP18" s="682" t="s">
        <v>271</v>
      </c>
      <c r="AQ18" s="683"/>
      <c r="AR18" s="683"/>
      <c r="AS18" s="683"/>
      <c r="AT18" s="683"/>
      <c r="AU18" s="683"/>
      <c r="AV18" s="683"/>
      <c r="AW18" s="683"/>
      <c r="AX18" s="683"/>
      <c r="AY18" s="683"/>
      <c r="AZ18" s="683"/>
      <c r="BA18" s="683"/>
      <c r="BB18" s="683"/>
      <c r="BC18" s="683"/>
      <c r="BD18" s="683"/>
      <c r="BE18" s="683"/>
      <c r="BF18" s="684"/>
      <c r="BG18" s="685" t="s">
        <v>174</v>
      </c>
      <c r="BH18" s="686"/>
      <c r="BI18" s="686"/>
      <c r="BJ18" s="686"/>
      <c r="BK18" s="686"/>
      <c r="BL18" s="686"/>
      <c r="BM18" s="686"/>
      <c r="BN18" s="687"/>
      <c r="BO18" s="688" t="s">
        <v>174</v>
      </c>
      <c r="BP18" s="688"/>
      <c r="BQ18" s="688"/>
      <c r="BR18" s="688"/>
      <c r="BS18" s="694" t="s">
        <v>174</v>
      </c>
      <c r="BT18" s="686"/>
      <c r="BU18" s="686"/>
      <c r="BV18" s="686"/>
      <c r="BW18" s="686"/>
      <c r="BX18" s="686"/>
      <c r="BY18" s="686"/>
      <c r="BZ18" s="686"/>
      <c r="CA18" s="686"/>
      <c r="CB18" s="695"/>
      <c r="CD18" s="700" t="s">
        <v>272</v>
      </c>
      <c r="CE18" s="701"/>
      <c r="CF18" s="701"/>
      <c r="CG18" s="701"/>
      <c r="CH18" s="701"/>
      <c r="CI18" s="701"/>
      <c r="CJ18" s="701"/>
      <c r="CK18" s="701"/>
      <c r="CL18" s="701"/>
      <c r="CM18" s="701"/>
      <c r="CN18" s="701"/>
      <c r="CO18" s="701"/>
      <c r="CP18" s="701"/>
      <c r="CQ18" s="702"/>
      <c r="CR18" s="685" t="s">
        <v>174</v>
      </c>
      <c r="CS18" s="686"/>
      <c r="CT18" s="686"/>
      <c r="CU18" s="686"/>
      <c r="CV18" s="686"/>
      <c r="CW18" s="686"/>
      <c r="CX18" s="686"/>
      <c r="CY18" s="687"/>
      <c r="CZ18" s="688" t="s">
        <v>174</v>
      </c>
      <c r="DA18" s="688"/>
      <c r="DB18" s="688"/>
      <c r="DC18" s="688"/>
      <c r="DD18" s="694" t="s">
        <v>174</v>
      </c>
      <c r="DE18" s="686"/>
      <c r="DF18" s="686"/>
      <c r="DG18" s="686"/>
      <c r="DH18" s="686"/>
      <c r="DI18" s="686"/>
      <c r="DJ18" s="686"/>
      <c r="DK18" s="686"/>
      <c r="DL18" s="686"/>
      <c r="DM18" s="686"/>
      <c r="DN18" s="686"/>
      <c r="DO18" s="686"/>
      <c r="DP18" s="687"/>
      <c r="DQ18" s="694" t="s">
        <v>174</v>
      </c>
      <c r="DR18" s="686"/>
      <c r="DS18" s="686"/>
      <c r="DT18" s="686"/>
      <c r="DU18" s="686"/>
      <c r="DV18" s="686"/>
      <c r="DW18" s="686"/>
      <c r="DX18" s="686"/>
      <c r="DY18" s="686"/>
      <c r="DZ18" s="686"/>
      <c r="EA18" s="686"/>
      <c r="EB18" s="686"/>
      <c r="EC18" s="695"/>
    </row>
    <row r="19" spans="2:133" ht="11.25" customHeight="1" x14ac:dyDescent="0.15">
      <c r="B19" s="682" t="s">
        <v>273</v>
      </c>
      <c r="C19" s="683"/>
      <c r="D19" s="683"/>
      <c r="E19" s="683"/>
      <c r="F19" s="683"/>
      <c r="G19" s="683"/>
      <c r="H19" s="683"/>
      <c r="I19" s="683"/>
      <c r="J19" s="683"/>
      <c r="K19" s="683"/>
      <c r="L19" s="683"/>
      <c r="M19" s="683"/>
      <c r="N19" s="683"/>
      <c r="O19" s="683"/>
      <c r="P19" s="683"/>
      <c r="Q19" s="684"/>
      <c r="R19" s="685">
        <v>2088</v>
      </c>
      <c r="S19" s="686"/>
      <c r="T19" s="686"/>
      <c r="U19" s="686"/>
      <c r="V19" s="686"/>
      <c r="W19" s="686"/>
      <c r="X19" s="686"/>
      <c r="Y19" s="687"/>
      <c r="Z19" s="688">
        <v>0</v>
      </c>
      <c r="AA19" s="688"/>
      <c r="AB19" s="688"/>
      <c r="AC19" s="688"/>
      <c r="AD19" s="689">
        <v>2088</v>
      </c>
      <c r="AE19" s="689"/>
      <c r="AF19" s="689"/>
      <c r="AG19" s="689"/>
      <c r="AH19" s="689"/>
      <c r="AI19" s="689"/>
      <c r="AJ19" s="689"/>
      <c r="AK19" s="689"/>
      <c r="AL19" s="690">
        <v>0.1</v>
      </c>
      <c r="AM19" s="691"/>
      <c r="AN19" s="691"/>
      <c r="AO19" s="692"/>
      <c r="AP19" s="682" t="s">
        <v>274</v>
      </c>
      <c r="AQ19" s="683"/>
      <c r="AR19" s="683"/>
      <c r="AS19" s="683"/>
      <c r="AT19" s="683"/>
      <c r="AU19" s="683"/>
      <c r="AV19" s="683"/>
      <c r="AW19" s="683"/>
      <c r="AX19" s="683"/>
      <c r="AY19" s="683"/>
      <c r="AZ19" s="683"/>
      <c r="BA19" s="683"/>
      <c r="BB19" s="683"/>
      <c r="BC19" s="683"/>
      <c r="BD19" s="683"/>
      <c r="BE19" s="683"/>
      <c r="BF19" s="684"/>
      <c r="BG19" s="685" t="s">
        <v>174</v>
      </c>
      <c r="BH19" s="686"/>
      <c r="BI19" s="686"/>
      <c r="BJ19" s="686"/>
      <c r="BK19" s="686"/>
      <c r="BL19" s="686"/>
      <c r="BM19" s="686"/>
      <c r="BN19" s="687"/>
      <c r="BO19" s="688" t="s">
        <v>174</v>
      </c>
      <c r="BP19" s="688"/>
      <c r="BQ19" s="688"/>
      <c r="BR19" s="688"/>
      <c r="BS19" s="694" t="s">
        <v>174</v>
      </c>
      <c r="BT19" s="686"/>
      <c r="BU19" s="686"/>
      <c r="BV19" s="686"/>
      <c r="BW19" s="686"/>
      <c r="BX19" s="686"/>
      <c r="BY19" s="686"/>
      <c r="BZ19" s="686"/>
      <c r="CA19" s="686"/>
      <c r="CB19" s="695"/>
      <c r="CD19" s="700" t="s">
        <v>275</v>
      </c>
      <c r="CE19" s="701"/>
      <c r="CF19" s="701"/>
      <c r="CG19" s="701"/>
      <c r="CH19" s="701"/>
      <c r="CI19" s="701"/>
      <c r="CJ19" s="701"/>
      <c r="CK19" s="701"/>
      <c r="CL19" s="701"/>
      <c r="CM19" s="701"/>
      <c r="CN19" s="701"/>
      <c r="CO19" s="701"/>
      <c r="CP19" s="701"/>
      <c r="CQ19" s="702"/>
      <c r="CR19" s="685" t="s">
        <v>174</v>
      </c>
      <c r="CS19" s="686"/>
      <c r="CT19" s="686"/>
      <c r="CU19" s="686"/>
      <c r="CV19" s="686"/>
      <c r="CW19" s="686"/>
      <c r="CX19" s="686"/>
      <c r="CY19" s="687"/>
      <c r="CZ19" s="688" t="s">
        <v>174</v>
      </c>
      <c r="DA19" s="688"/>
      <c r="DB19" s="688"/>
      <c r="DC19" s="688"/>
      <c r="DD19" s="694" t="s">
        <v>174</v>
      </c>
      <c r="DE19" s="686"/>
      <c r="DF19" s="686"/>
      <c r="DG19" s="686"/>
      <c r="DH19" s="686"/>
      <c r="DI19" s="686"/>
      <c r="DJ19" s="686"/>
      <c r="DK19" s="686"/>
      <c r="DL19" s="686"/>
      <c r="DM19" s="686"/>
      <c r="DN19" s="686"/>
      <c r="DO19" s="686"/>
      <c r="DP19" s="687"/>
      <c r="DQ19" s="694" t="s">
        <v>174</v>
      </c>
      <c r="DR19" s="686"/>
      <c r="DS19" s="686"/>
      <c r="DT19" s="686"/>
      <c r="DU19" s="686"/>
      <c r="DV19" s="686"/>
      <c r="DW19" s="686"/>
      <c r="DX19" s="686"/>
      <c r="DY19" s="686"/>
      <c r="DZ19" s="686"/>
      <c r="EA19" s="686"/>
      <c r="EB19" s="686"/>
      <c r="EC19" s="695"/>
    </row>
    <row r="20" spans="2:133" ht="11.25" customHeight="1" x14ac:dyDescent="0.15">
      <c r="B20" s="682" t="s">
        <v>276</v>
      </c>
      <c r="C20" s="683"/>
      <c r="D20" s="683"/>
      <c r="E20" s="683"/>
      <c r="F20" s="683"/>
      <c r="G20" s="683"/>
      <c r="H20" s="683"/>
      <c r="I20" s="683"/>
      <c r="J20" s="683"/>
      <c r="K20" s="683"/>
      <c r="L20" s="683"/>
      <c r="M20" s="683"/>
      <c r="N20" s="683"/>
      <c r="O20" s="683"/>
      <c r="P20" s="683"/>
      <c r="Q20" s="684"/>
      <c r="R20" s="685">
        <v>1167</v>
      </c>
      <c r="S20" s="686"/>
      <c r="T20" s="686"/>
      <c r="U20" s="686"/>
      <c r="V20" s="686"/>
      <c r="W20" s="686"/>
      <c r="X20" s="686"/>
      <c r="Y20" s="687"/>
      <c r="Z20" s="688">
        <v>0</v>
      </c>
      <c r="AA20" s="688"/>
      <c r="AB20" s="688"/>
      <c r="AC20" s="688"/>
      <c r="AD20" s="689">
        <v>1167</v>
      </c>
      <c r="AE20" s="689"/>
      <c r="AF20" s="689"/>
      <c r="AG20" s="689"/>
      <c r="AH20" s="689"/>
      <c r="AI20" s="689"/>
      <c r="AJ20" s="689"/>
      <c r="AK20" s="689"/>
      <c r="AL20" s="690">
        <v>0.1</v>
      </c>
      <c r="AM20" s="691"/>
      <c r="AN20" s="691"/>
      <c r="AO20" s="692"/>
      <c r="AP20" s="682" t="s">
        <v>277</v>
      </c>
      <c r="AQ20" s="683"/>
      <c r="AR20" s="683"/>
      <c r="AS20" s="683"/>
      <c r="AT20" s="683"/>
      <c r="AU20" s="683"/>
      <c r="AV20" s="683"/>
      <c r="AW20" s="683"/>
      <c r="AX20" s="683"/>
      <c r="AY20" s="683"/>
      <c r="AZ20" s="683"/>
      <c r="BA20" s="683"/>
      <c r="BB20" s="683"/>
      <c r="BC20" s="683"/>
      <c r="BD20" s="683"/>
      <c r="BE20" s="683"/>
      <c r="BF20" s="684"/>
      <c r="BG20" s="685" t="s">
        <v>174</v>
      </c>
      <c r="BH20" s="686"/>
      <c r="BI20" s="686"/>
      <c r="BJ20" s="686"/>
      <c r="BK20" s="686"/>
      <c r="BL20" s="686"/>
      <c r="BM20" s="686"/>
      <c r="BN20" s="687"/>
      <c r="BO20" s="688" t="s">
        <v>174</v>
      </c>
      <c r="BP20" s="688"/>
      <c r="BQ20" s="688"/>
      <c r="BR20" s="688"/>
      <c r="BS20" s="694" t="s">
        <v>174</v>
      </c>
      <c r="BT20" s="686"/>
      <c r="BU20" s="686"/>
      <c r="BV20" s="686"/>
      <c r="BW20" s="686"/>
      <c r="BX20" s="686"/>
      <c r="BY20" s="686"/>
      <c r="BZ20" s="686"/>
      <c r="CA20" s="686"/>
      <c r="CB20" s="695"/>
      <c r="CD20" s="700" t="s">
        <v>278</v>
      </c>
      <c r="CE20" s="701"/>
      <c r="CF20" s="701"/>
      <c r="CG20" s="701"/>
      <c r="CH20" s="701"/>
      <c r="CI20" s="701"/>
      <c r="CJ20" s="701"/>
      <c r="CK20" s="701"/>
      <c r="CL20" s="701"/>
      <c r="CM20" s="701"/>
      <c r="CN20" s="701"/>
      <c r="CO20" s="701"/>
      <c r="CP20" s="701"/>
      <c r="CQ20" s="702"/>
      <c r="CR20" s="685">
        <v>24326734</v>
      </c>
      <c r="CS20" s="686"/>
      <c r="CT20" s="686"/>
      <c r="CU20" s="686"/>
      <c r="CV20" s="686"/>
      <c r="CW20" s="686"/>
      <c r="CX20" s="686"/>
      <c r="CY20" s="687"/>
      <c r="CZ20" s="688">
        <v>100</v>
      </c>
      <c r="DA20" s="688"/>
      <c r="DB20" s="688"/>
      <c r="DC20" s="688"/>
      <c r="DD20" s="694">
        <v>7211891</v>
      </c>
      <c r="DE20" s="686"/>
      <c r="DF20" s="686"/>
      <c r="DG20" s="686"/>
      <c r="DH20" s="686"/>
      <c r="DI20" s="686"/>
      <c r="DJ20" s="686"/>
      <c r="DK20" s="686"/>
      <c r="DL20" s="686"/>
      <c r="DM20" s="686"/>
      <c r="DN20" s="686"/>
      <c r="DO20" s="686"/>
      <c r="DP20" s="687"/>
      <c r="DQ20" s="694">
        <v>13558080</v>
      </c>
      <c r="DR20" s="686"/>
      <c r="DS20" s="686"/>
      <c r="DT20" s="686"/>
      <c r="DU20" s="686"/>
      <c r="DV20" s="686"/>
      <c r="DW20" s="686"/>
      <c r="DX20" s="686"/>
      <c r="DY20" s="686"/>
      <c r="DZ20" s="686"/>
      <c r="EA20" s="686"/>
      <c r="EB20" s="686"/>
      <c r="EC20" s="695"/>
    </row>
    <row r="21" spans="2:133" ht="11.25" customHeight="1" x14ac:dyDescent="0.15">
      <c r="B21" s="682" t="s">
        <v>279</v>
      </c>
      <c r="C21" s="683"/>
      <c r="D21" s="683"/>
      <c r="E21" s="683"/>
      <c r="F21" s="683"/>
      <c r="G21" s="683"/>
      <c r="H21" s="683"/>
      <c r="I21" s="683"/>
      <c r="J21" s="683"/>
      <c r="K21" s="683"/>
      <c r="L21" s="683"/>
      <c r="M21" s="683"/>
      <c r="N21" s="683"/>
      <c r="O21" s="683"/>
      <c r="P21" s="683"/>
      <c r="Q21" s="684"/>
      <c r="R21" s="685">
        <v>176</v>
      </c>
      <c r="S21" s="686"/>
      <c r="T21" s="686"/>
      <c r="U21" s="686"/>
      <c r="V21" s="686"/>
      <c r="W21" s="686"/>
      <c r="X21" s="686"/>
      <c r="Y21" s="687"/>
      <c r="Z21" s="688">
        <v>0</v>
      </c>
      <c r="AA21" s="688"/>
      <c r="AB21" s="688"/>
      <c r="AC21" s="688"/>
      <c r="AD21" s="689">
        <v>176</v>
      </c>
      <c r="AE21" s="689"/>
      <c r="AF21" s="689"/>
      <c r="AG21" s="689"/>
      <c r="AH21" s="689"/>
      <c r="AI21" s="689"/>
      <c r="AJ21" s="689"/>
      <c r="AK21" s="689"/>
      <c r="AL21" s="690">
        <v>0</v>
      </c>
      <c r="AM21" s="691"/>
      <c r="AN21" s="691"/>
      <c r="AO21" s="692"/>
      <c r="AP21" s="704" t="s">
        <v>280</v>
      </c>
      <c r="AQ21" s="705"/>
      <c r="AR21" s="705"/>
      <c r="AS21" s="705"/>
      <c r="AT21" s="705"/>
      <c r="AU21" s="705"/>
      <c r="AV21" s="705"/>
      <c r="AW21" s="705"/>
      <c r="AX21" s="705"/>
      <c r="AY21" s="705"/>
      <c r="AZ21" s="705"/>
      <c r="BA21" s="705"/>
      <c r="BB21" s="705"/>
      <c r="BC21" s="705"/>
      <c r="BD21" s="705"/>
      <c r="BE21" s="705"/>
      <c r="BF21" s="706"/>
      <c r="BG21" s="685" t="s">
        <v>174</v>
      </c>
      <c r="BH21" s="686"/>
      <c r="BI21" s="686"/>
      <c r="BJ21" s="686"/>
      <c r="BK21" s="686"/>
      <c r="BL21" s="686"/>
      <c r="BM21" s="686"/>
      <c r="BN21" s="687"/>
      <c r="BO21" s="688" t="s">
        <v>174</v>
      </c>
      <c r="BP21" s="688"/>
      <c r="BQ21" s="688"/>
      <c r="BR21" s="688"/>
      <c r="BS21" s="694" t="s">
        <v>174</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281</v>
      </c>
      <c r="C22" s="683"/>
      <c r="D22" s="683"/>
      <c r="E22" s="683"/>
      <c r="F22" s="683"/>
      <c r="G22" s="683"/>
      <c r="H22" s="683"/>
      <c r="I22" s="683"/>
      <c r="J22" s="683"/>
      <c r="K22" s="683"/>
      <c r="L22" s="683"/>
      <c r="M22" s="683"/>
      <c r="N22" s="683"/>
      <c r="O22" s="683"/>
      <c r="P22" s="683"/>
      <c r="Q22" s="684"/>
      <c r="R22" s="685">
        <v>2762526</v>
      </c>
      <c r="S22" s="686"/>
      <c r="T22" s="686"/>
      <c r="U22" s="686"/>
      <c r="V22" s="686"/>
      <c r="W22" s="686"/>
      <c r="X22" s="686"/>
      <c r="Y22" s="687"/>
      <c r="Z22" s="688">
        <v>10.7</v>
      </c>
      <c r="AA22" s="688"/>
      <c r="AB22" s="688"/>
      <c r="AC22" s="688"/>
      <c r="AD22" s="689">
        <v>586627</v>
      </c>
      <c r="AE22" s="689"/>
      <c r="AF22" s="689"/>
      <c r="AG22" s="689"/>
      <c r="AH22" s="689"/>
      <c r="AI22" s="689"/>
      <c r="AJ22" s="689"/>
      <c r="AK22" s="689"/>
      <c r="AL22" s="690">
        <v>30.2</v>
      </c>
      <c r="AM22" s="691"/>
      <c r="AN22" s="691"/>
      <c r="AO22" s="692"/>
      <c r="AP22" s="704" t="s">
        <v>282</v>
      </c>
      <c r="AQ22" s="705"/>
      <c r="AR22" s="705"/>
      <c r="AS22" s="705"/>
      <c r="AT22" s="705"/>
      <c r="AU22" s="705"/>
      <c r="AV22" s="705"/>
      <c r="AW22" s="705"/>
      <c r="AX22" s="705"/>
      <c r="AY22" s="705"/>
      <c r="AZ22" s="705"/>
      <c r="BA22" s="705"/>
      <c r="BB22" s="705"/>
      <c r="BC22" s="705"/>
      <c r="BD22" s="705"/>
      <c r="BE22" s="705"/>
      <c r="BF22" s="706"/>
      <c r="BG22" s="685" t="s">
        <v>174</v>
      </c>
      <c r="BH22" s="686"/>
      <c r="BI22" s="686"/>
      <c r="BJ22" s="686"/>
      <c r="BK22" s="686"/>
      <c r="BL22" s="686"/>
      <c r="BM22" s="686"/>
      <c r="BN22" s="687"/>
      <c r="BO22" s="688" t="s">
        <v>174</v>
      </c>
      <c r="BP22" s="688"/>
      <c r="BQ22" s="688"/>
      <c r="BR22" s="688"/>
      <c r="BS22" s="694" t="s">
        <v>174</v>
      </c>
      <c r="BT22" s="686"/>
      <c r="BU22" s="686"/>
      <c r="BV22" s="686"/>
      <c r="BW22" s="686"/>
      <c r="BX22" s="686"/>
      <c r="BY22" s="686"/>
      <c r="BZ22" s="686"/>
      <c r="CA22" s="686"/>
      <c r="CB22" s="695"/>
      <c r="CD22" s="667" t="s">
        <v>283</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284</v>
      </c>
      <c r="C23" s="683"/>
      <c r="D23" s="683"/>
      <c r="E23" s="683"/>
      <c r="F23" s="683"/>
      <c r="G23" s="683"/>
      <c r="H23" s="683"/>
      <c r="I23" s="683"/>
      <c r="J23" s="683"/>
      <c r="K23" s="683"/>
      <c r="L23" s="683"/>
      <c r="M23" s="683"/>
      <c r="N23" s="683"/>
      <c r="O23" s="683"/>
      <c r="P23" s="683"/>
      <c r="Q23" s="684"/>
      <c r="R23" s="685">
        <v>586627</v>
      </c>
      <c r="S23" s="686"/>
      <c r="T23" s="686"/>
      <c r="U23" s="686"/>
      <c r="V23" s="686"/>
      <c r="W23" s="686"/>
      <c r="X23" s="686"/>
      <c r="Y23" s="687"/>
      <c r="Z23" s="688">
        <v>2.2999999999999998</v>
      </c>
      <c r="AA23" s="688"/>
      <c r="AB23" s="688"/>
      <c r="AC23" s="688"/>
      <c r="AD23" s="689">
        <v>586627</v>
      </c>
      <c r="AE23" s="689"/>
      <c r="AF23" s="689"/>
      <c r="AG23" s="689"/>
      <c r="AH23" s="689"/>
      <c r="AI23" s="689"/>
      <c r="AJ23" s="689"/>
      <c r="AK23" s="689"/>
      <c r="AL23" s="690">
        <v>30.2</v>
      </c>
      <c r="AM23" s="691"/>
      <c r="AN23" s="691"/>
      <c r="AO23" s="692"/>
      <c r="AP23" s="704" t="s">
        <v>285</v>
      </c>
      <c r="AQ23" s="705"/>
      <c r="AR23" s="705"/>
      <c r="AS23" s="705"/>
      <c r="AT23" s="705"/>
      <c r="AU23" s="705"/>
      <c r="AV23" s="705"/>
      <c r="AW23" s="705"/>
      <c r="AX23" s="705"/>
      <c r="AY23" s="705"/>
      <c r="AZ23" s="705"/>
      <c r="BA23" s="705"/>
      <c r="BB23" s="705"/>
      <c r="BC23" s="705"/>
      <c r="BD23" s="705"/>
      <c r="BE23" s="705"/>
      <c r="BF23" s="706"/>
      <c r="BG23" s="685" t="s">
        <v>174</v>
      </c>
      <c r="BH23" s="686"/>
      <c r="BI23" s="686"/>
      <c r="BJ23" s="686"/>
      <c r="BK23" s="686"/>
      <c r="BL23" s="686"/>
      <c r="BM23" s="686"/>
      <c r="BN23" s="687"/>
      <c r="BO23" s="688" t="s">
        <v>174</v>
      </c>
      <c r="BP23" s="688"/>
      <c r="BQ23" s="688"/>
      <c r="BR23" s="688"/>
      <c r="BS23" s="694" t="s">
        <v>174</v>
      </c>
      <c r="BT23" s="686"/>
      <c r="BU23" s="686"/>
      <c r="BV23" s="686"/>
      <c r="BW23" s="686"/>
      <c r="BX23" s="686"/>
      <c r="BY23" s="686"/>
      <c r="BZ23" s="686"/>
      <c r="CA23" s="686"/>
      <c r="CB23" s="695"/>
      <c r="CD23" s="667" t="s">
        <v>224</v>
      </c>
      <c r="CE23" s="668"/>
      <c r="CF23" s="668"/>
      <c r="CG23" s="668"/>
      <c r="CH23" s="668"/>
      <c r="CI23" s="668"/>
      <c r="CJ23" s="668"/>
      <c r="CK23" s="668"/>
      <c r="CL23" s="668"/>
      <c r="CM23" s="668"/>
      <c r="CN23" s="668"/>
      <c r="CO23" s="668"/>
      <c r="CP23" s="668"/>
      <c r="CQ23" s="669"/>
      <c r="CR23" s="667" t="s">
        <v>286</v>
      </c>
      <c r="CS23" s="668"/>
      <c r="CT23" s="668"/>
      <c r="CU23" s="668"/>
      <c r="CV23" s="668"/>
      <c r="CW23" s="668"/>
      <c r="CX23" s="668"/>
      <c r="CY23" s="669"/>
      <c r="CZ23" s="667" t="s">
        <v>287</v>
      </c>
      <c r="DA23" s="668"/>
      <c r="DB23" s="668"/>
      <c r="DC23" s="669"/>
      <c r="DD23" s="667" t="s">
        <v>288</v>
      </c>
      <c r="DE23" s="668"/>
      <c r="DF23" s="668"/>
      <c r="DG23" s="668"/>
      <c r="DH23" s="668"/>
      <c r="DI23" s="668"/>
      <c r="DJ23" s="668"/>
      <c r="DK23" s="669"/>
      <c r="DL23" s="716" t="s">
        <v>289</v>
      </c>
      <c r="DM23" s="717"/>
      <c r="DN23" s="717"/>
      <c r="DO23" s="717"/>
      <c r="DP23" s="717"/>
      <c r="DQ23" s="717"/>
      <c r="DR23" s="717"/>
      <c r="DS23" s="717"/>
      <c r="DT23" s="717"/>
      <c r="DU23" s="717"/>
      <c r="DV23" s="718"/>
      <c r="DW23" s="667" t="s">
        <v>290</v>
      </c>
      <c r="DX23" s="668"/>
      <c r="DY23" s="668"/>
      <c r="DZ23" s="668"/>
      <c r="EA23" s="668"/>
      <c r="EB23" s="668"/>
      <c r="EC23" s="669"/>
    </row>
    <row r="24" spans="2:133" ht="11.25" customHeight="1" x14ac:dyDescent="0.15">
      <c r="B24" s="682" t="s">
        <v>291</v>
      </c>
      <c r="C24" s="683"/>
      <c r="D24" s="683"/>
      <c r="E24" s="683"/>
      <c r="F24" s="683"/>
      <c r="G24" s="683"/>
      <c r="H24" s="683"/>
      <c r="I24" s="683"/>
      <c r="J24" s="683"/>
      <c r="K24" s="683"/>
      <c r="L24" s="683"/>
      <c r="M24" s="683"/>
      <c r="N24" s="683"/>
      <c r="O24" s="683"/>
      <c r="P24" s="683"/>
      <c r="Q24" s="684"/>
      <c r="R24" s="685">
        <v>25649</v>
      </c>
      <c r="S24" s="686"/>
      <c r="T24" s="686"/>
      <c r="U24" s="686"/>
      <c r="V24" s="686"/>
      <c r="W24" s="686"/>
      <c r="X24" s="686"/>
      <c r="Y24" s="687"/>
      <c r="Z24" s="688">
        <v>0.1</v>
      </c>
      <c r="AA24" s="688"/>
      <c r="AB24" s="688"/>
      <c r="AC24" s="688"/>
      <c r="AD24" s="689" t="s">
        <v>174</v>
      </c>
      <c r="AE24" s="689"/>
      <c r="AF24" s="689"/>
      <c r="AG24" s="689"/>
      <c r="AH24" s="689"/>
      <c r="AI24" s="689"/>
      <c r="AJ24" s="689"/>
      <c r="AK24" s="689"/>
      <c r="AL24" s="690" t="s">
        <v>174</v>
      </c>
      <c r="AM24" s="691"/>
      <c r="AN24" s="691"/>
      <c r="AO24" s="692"/>
      <c r="AP24" s="704" t="s">
        <v>292</v>
      </c>
      <c r="AQ24" s="705"/>
      <c r="AR24" s="705"/>
      <c r="AS24" s="705"/>
      <c r="AT24" s="705"/>
      <c r="AU24" s="705"/>
      <c r="AV24" s="705"/>
      <c r="AW24" s="705"/>
      <c r="AX24" s="705"/>
      <c r="AY24" s="705"/>
      <c r="AZ24" s="705"/>
      <c r="BA24" s="705"/>
      <c r="BB24" s="705"/>
      <c r="BC24" s="705"/>
      <c r="BD24" s="705"/>
      <c r="BE24" s="705"/>
      <c r="BF24" s="706"/>
      <c r="BG24" s="685" t="s">
        <v>174</v>
      </c>
      <c r="BH24" s="686"/>
      <c r="BI24" s="686"/>
      <c r="BJ24" s="686"/>
      <c r="BK24" s="686"/>
      <c r="BL24" s="686"/>
      <c r="BM24" s="686"/>
      <c r="BN24" s="687"/>
      <c r="BO24" s="688" t="s">
        <v>252</v>
      </c>
      <c r="BP24" s="688"/>
      <c r="BQ24" s="688"/>
      <c r="BR24" s="688"/>
      <c r="BS24" s="694" t="s">
        <v>252</v>
      </c>
      <c r="BT24" s="686"/>
      <c r="BU24" s="686"/>
      <c r="BV24" s="686"/>
      <c r="BW24" s="686"/>
      <c r="BX24" s="686"/>
      <c r="BY24" s="686"/>
      <c r="BZ24" s="686"/>
      <c r="CA24" s="686"/>
      <c r="CB24" s="695"/>
      <c r="CD24" s="696" t="s">
        <v>293</v>
      </c>
      <c r="CE24" s="697"/>
      <c r="CF24" s="697"/>
      <c r="CG24" s="697"/>
      <c r="CH24" s="697"/>
      <c r="CI24" s="697"/>
      <c r="CJ24" s="697"/>
      <c r="CK24" s="697"/>
      <c r="CL24" s="697"/>
      <c r="CM24" s="697"/>
      <c r="CN24" s="697"/>
      <c r="CO24" s="697"/>
      <c r="CP24" s="697"/>
      <c r="CQ24" s="698"/>
      <c r="CR24" s="674">
        <v>1452786</v>
      </c>
      <c r="CS24" s="675"/>
      <c r="CT24" s="675"/>
      <c r="CU24" s="675"/>
      <c r="CV24" s="675"/>
      <c r="CW24" s="675"/>
      <c r="CX24" s="675"/>
      <c r="CY24" s="676"/>
      <c r="CZ24" s="679">
        <v>6</v>
      </c>
      <c r="DA24" s="680"/>
      <c r="DB24" s="680"/>
      <c r="DC24" s="699"/>
      <c r="DD24" s="724">
        <v>558167</v>
      </c>
      <c r="DE24" s="675"/>
      <c r="DF24" s="675"/>
      <c r="DG24" s="675"/>
      <c r="DH24" s="675"/>
      <c r="DI24" s="675"/>
      <c r="DJ24" s="675"/>
      <c r="DK24" s="676"/>
      <c r="DL24" s="724">
        <v>521545</v>
      </c>
      <c r="DM24" s="675"/>
      <c r="DN24" s="675"/>
      <c r="DO24" s="675"/>
      <c r="DP24" s="675"/>
      <c r="DQ24" s="675"/>
      <c r="DR24" s="675"/>
      <c r="DS24" s="675"/>
      <c r="DT24" s="675"/>
      <c r="DU24" s="675"/>
      <c r="DV24" s="676"/>
      <c r="DW24" s="679">
        <v>26.8</v>
      </c>
      <c r="DX24" s="680"/>
      <c r="DY24" s="680"/>
      <c r="DZ24" s="680"/>
      <c r="EA24" s="680"/>
      <c r="EB24" s="680"/>
      <c r="EC24" s="681"/>
    </row>
    <row r="25" spans="2:133" ht="11.25" customHeight="1" x14ac:dyDescent="0.15">
      <c r="B25" s="682" t="s">
        <v>294</v>
      </c>
      <c r="C25" s="683"/>
      <c r="D25" s="683"/>
      <c r="E25" s="683"/>
      <c r="F25" s="683"/>
      <c r="G25" s="683"/>
      <c r="H25" s="683"/>
      <c r="I25" s="683"/>
      <c r="J25" s="683"/>
      <c r="K25" s="683"/>
      <c r="L25" s="683"/>
      <c r="M25" s="683"/>
      <c r="N25" s="683"/>
      <c r="O25" s="683"/>
      <c r="P25" s="683"/>
      <c r="Q25" s="684"/>
      <c r="R25" s="685">
        <v>2150250</v>
      </c>
      <c r="S25" s="686"/>
      <c r="T25" s="686"/>
      <c r="U25" s="686"/>
      <c r="V25" s="686"/>
      <c r="W25" s="686"/>
      <c r="X25" s="686"/>
      <c r="Y25" s="687"/>
      <c r="Z25" s="688">
        <v>8.4</v>
      </c>
      <c r="AA25" s="688"/>
      <c r="AB25" s="688"/>
      <c r="AC25" s="688"/>
      <c r="AD25" s="689" t="s">
        <v>174</v>
      </c>
      <c r="AE25" s="689"/>
      <c r="AF25" s="689"/>
      <c r="AG25" s="689"/>
      <c r="AH25" s="689"/>
      <c r="AI25" s="689"/>
      <c r="AJ25" s="689"/>
      <c r="AK25" s="689"/>
      <c r="AL25" s="690" t="s">
        <v>174</v>
      </c>
      <c r="AM25" s="691"/>
      <c r="AN25" s="691"/>
      <c r="AO25" s="692"/>
      <c r="AP25" s="704" t="s">
        <v>295</v>
      </c>
      <c r="AQ25" s="705"/>
      <c r="AR25" s="705"/>
      <c r="AS25" s="705"/>
      <c r="AT25" s="705"/>
      <c r="AU25" s="705"/>
      <c r="AV25" s="705"/>
      <c r="AW25" s="705"/>
      <c r="AX25" s="705"/>
      <c r="AY25" s="705"/>
      <c r="AZ25" s="705"/>
      <c r="BA25" s="705"/>
      <c r="BB25" s="705"/>
      <c r="BC25" s="705"/>
      <c r="BD25" s="705"/>
      <c r="BE25" s="705"/>
      <c r="BF25" s="706"/>
      <c r="BG25" s="685" t="s">
        <v>174</v>
      </c>
      <c r="BH25" s="686"/>
      <c r="BI25" s="686"/>
      <c r="BJ25" s="686"/>
      <c r="BK25" s="686"/>
      <c r="BL25" s="686"/>
      <c r="BM25" s="686"/>
      <c r="BN25" s="687"/>
      <c r="BO25" s="688" t="s">
        <v>174</v>
      </c>
      <c r="BP25" s="688"/>
      <c r="BQ25" s="688"/>
      <c r="BR25" s="688"/>
      <c r="BS25" s="694" t="s">
        <v>174</v>
      </c>
      <c r="BT25" s="686"/>
      <c r="BU25" s="686"/>
      <c r="BV25" s="686"/>
      <c r="BW25" s="686"/>
      <c r="BX25" s="686"/>
      <c r="BY25" s="686"/>
      <c r="BZ25" s="686"/>
      <c r="CA25" s="686"/>
      <c r="CB25" s="695"/>
      <c r="CD25" s="700" t="s">
        <v>296</v>
      </c>
      <c r="CE25" s="701"/>
      <c r="CF25" s="701"/>
      <c r="CG25" s="701"/>
      <c r="CH25" s="701"/>
      <c r="CI25" s="701"/>
      <c r="CJ25" s="701"/>
      <c r="CK25" s="701"/>
      <c r="CL25" s="701"/>
      <c r="CM25" s="701"/>
      <c r="CN25" s="701"/>
      <c r="CO25" s="701"/>
      <c r="CP25" s="701"/>
      <c r="CQ25" s="702"/>
      <c r="CR25" s="685">
        <v>964522</v>
      </c>
      <c r="CS25" s="721"/>
      <c r="CT25" s="721"/>
      <c r="CU25" s="721"/>
      <c r="CV25" s="721"/>
      <c r="CW25" s="721"/>
      <c r="CX25" s="721"/>
      <c r="CY25" s="722"/>
      <c r="CZ25" s="690">
        <v>4</v>
      </c>
      <c r="DA25" s="719"/>
      <c r="DB25" s="719"/>
      <c r="DC25" s="723"/>
      <c r="DD25" s="694">
        <v>260605</v>
      </c>
      <c r="DE25" s="721"/>
      <c r="DF25" s="721"/>
      <c r="DG25" s="721"/>
      <c r="DH25" s="721"/>
      <c r="DI25" s="721"/>
      <c r="DJ25" s="721"/>
      <c r="DK25" s="722"/>
      <c r="DL25" s="694">
        <v>243416</v>
      </c>
      <c r="DM25" s="721"/>
      <c r="DN25" s="721"/>
      <c r="DO25" s="721"/>
      <c r="DP25" s="721"/>
      <c r="DQ25" s="721"/>
      <c r="DR25" s="721"/>
      <c r="DS25" s="721"/>
      <c r="DT25" s="721"/>
      <c r="DU25" s="721"/>
      <c r="DV25" s="722"/>
      <c r="DW25" s="690">
        <v>12.5</v>
      </c>
      <c r="DX25" s="719"/>
      <c r="DY25" s="719"/>
      <c r="DZ25" s="719"/>
      <c r="EA25" s="719"/>
      <c r="EB25" s="719"/>
      <c r="EC25" s="720"/>
    </row>
    <row r="26" spans="2:133" ht="11.25" customHeight="1" x14ac:dyDescent="0.15">
      <c r="B26" s="682" t="s">
        <v>297</v>
      </c>
      <c r="C26" s="683"/>
      <c r="D26" s="683"/>
      <c r="E26" s="683"/>
      <c r="F26" s="683"/>
      <c r="G26" s="683"/>
      <c r="H26" s="683"/>
      <c r="I26" s="683"/>
      <c r="J26" s="683"/>
      <c r="K26" s="683"/>
      <c r="L26" s="683"/>
      <c r="M26" s="683"/>
      <c r="N26" s="683"/>
      <c r="O26" s="683"/>
      <c r="P26" s="683"/>
      <c r="Q26" s="684"/>
      <c r="R26" s="685">
        <v>4118616</v>
      </c>
      <c r="S26" s="686"/>
      <c r="T26" s="686"/>
      <c r="U26" s="686"/>
      <c r="V26" s="686"/>
      <c r="W26" s="686"/>
      <c r="X26" s="686"/>
      <c r="Y26" s="687"/>
      <c r="Z26" s="688">
        <v>16</v>
      </c>
      <c r="AA26" s="688"/>
      <c r="AB26" s="688"/>
      <c r="AC26" s="688"/>
      <c r="AD26" s="689">
        <v>1942717</v>
      </c>
      <c r="AE26" s="689"/>
      <c r="AF26" s="689"/>
      <c r="AG26" s="689"/>
      <c r="AH26" s="689"/>
      <c r="AI26" s="689"/>
      <c r="AJ26" s="689"/>
      <c r="AK26" s="689"/>
      <c r="AL26" s="690">
        <v>100</v>
      </c>
      <c r="AM26" s="691"/>
      <c r="AN26" s="691"/>
      <c r="AO26" s="692"/>
      <c r="AP26" s="704" t="s">
        <v>298</v>
      </c>
      <c r="AQ26" s="734"/>
      <c r="AR26" s="734"/>
      <c r="AS26" s="734"/>
      <c r="AT26" s="734"/>
      <c r="AU26" s="734"/>
      <c r="AV26" s="734"/>
      <c r="AW26" s="734"/>
      <c r="AX26" s="734"/>
      <c r="AY26" s="734"/>
      <c r="AZ26" s="734"/>
      <c r="BA26" s="734"/>
      <c r="BB26" s="734"/>
      <c r="BC26" s="734"/>
      <c r="BD26" s="734"/>
      <c r="BE26" s="734"/>
      <c r="BF26" s="706"/>
      <c r="BG26" s="685" t="s">
        <v>174</v>
      </c>
      <c r="BH26" s="686"/>
      <c r="BI26" s="686"/>
      <c r="BJ26" s="686"/>
      <c r="BK26" s="686"/>
      <c r="BL26" s="686"/>
      <c r="BM26" s="686"/>
      <c r="BN26" s="687"/>
      <c r="BO26" s="688" t="s">
        <v>252</v>
      </c>
      <c r="BP26" s="688"/>
      <c r="BQ26" s="688"/>
      <c r="BR26" s="688"/>
      <c r="BS26" s="694" t="s">
        <v>174</v>
      </c>
      <c r="BT26" s="686"/>
      <c r="BU26" s="686"/>
      <c r="BV26" s="686"/>
      <c r="BW26" s="686"/>
      <c r="BX26" s="686"/>
      <c r="BY26" s="686"/>
      <c r="BZ26" s="686"/>
      <c r="CA26" s="686"/>
      <c r="CB26" s="695"/>
      <c r="CD26" s="700" t="s">
        <v>299</v>
      </c>
      <c r="CE26" s="701"/>
      <c r="CF26" s="701"/>
      <c r="CG26" s="701"/>
      <c r="CH26" s="701"/>
      <c r="CI26" s="701"/>
      <c r="CJ26" s="701"/>
      <c r="CK26" s="701"/>
      <c r="CL26" s="701"/>
      <c r="CM26" s="701"/>
      <c r="CN26" s="701"/>
      <c r="CO26" s="701"/>
      <c r="CP26" s="701"/>
      <c r="CQ26" s="702"/>
      <c r="CR26" s="685">
        <v>634296</v>
      </c>
      <c r="CS26" s="686"/>
      <c r="CT26" s="686"/>
      <c r="CU26" s="686"/>
      <c r="CV26" s="686"/>
      <c r="CW26" s="686"/>
      <c r="CX26" s="686"/>
      <c r="CY26" s="687"/>
      <c r="CZ26" s="690">
        <v>2.6</v>
      </c>
      <c r="DA26" s="719"/>
      <c r="DB26" s="719"/>
      <c r="DC26" s="723"/>
      <c r="DD26" s="694">
        <v>138490</v>
      </c>
      <c r="DE26" s="686"/>
      <c r="DF26" s="686"/>
      <c r="DG26" s="686"/>
      <c r="DH26" s="686"/>
      <c r="DI26" s="686"/>
      <c r="DJ26" s="686"/>
      <c r="DK26" s="687"/>
      <c r="DL26" s="694" t="s">
        <v>252</v>
      </c>
      <c r="DM26" s="686"/>
      <c r="DN26" s="686"/>
      <c r="DO26" s="686"/>
      <c r="DP26" s="686"/>
      <c r="DQ26" s="686"/>
      <c r="DR26" s="686"/>
      <c r="DS26" s="686"/>
      <c r="DT26" s="686"/>
      <c r="DU26" s="686"/>
      <c r="DV26" s="687"/>
      <c r="DW26" s="690" t="s">
        <v>174</v>
      </c>
      <c r="DX26" s="719"/>
      <c r="DY26" s="719"/>
      <c r="DZ26" s="719"/>
      <c r="EA26" s="719"/>
      <c r="EB26" s="719"/>
      <c r="EC26" s="720"/>
    </row>
    <row r="27" spans="2:133" ht="11.25" customHeight="1" x14ac:dyDescent="0.15">
      <c r="B27" s="682" t="s">
        <v>300</v>
      </c>
      <c r="C27" s="683"/>
      <c r="D27" s="683"/>
      <c r="E27" s="683"/>
      <c r="F27" s="683"/>
      <c r="G27" s="683"/>
      <c r="H27" s="683"/>
      <c r="I27" s="683"/>
      <c r="J27" s="683"/>
      <c r="K27" s="683"/>
      <c r="L27" s="683"/>
      <c r="M27" s="683"/>
      <c r="N27" s="683"/>
      <c r="O27" s="683"/>
      <c r="P27" s="683"/>
      <c r="Q27" s="684"/>
      <c r="R27" s="685" t="s">
        <v>174</v>
      </c>
      <c r="S27" s="686"/>
      <c r="T27" s="686"/>
      <c r="U27" s="686"/>
      <c r="V27" s="686"/>
      <c r="W27" s="686"/>
      <c r="X27" s="686"/>
      <c r="Y27" s="687"/>
      <c r="Z27" s="688" t="s">
        <v>174</v>
      </c>
      <c r="AA27" s="688"/>
      <c r="AB27" s="688"/>
      <c r="AC27" s="688"/>
      <c r="AD27" s="689" t="s">
        <v>174</v>
      </c>
      <c r="AE27" s="689"/>
      <c r="AF27" s="689"/>
      <c r="AG27" s="689"/>
      <c r="AH27" s="689"/>
      <c r="AI27" s="689"/>
      <c r="AJ27" s="689"/>
      <c r="AK27" s="689"/>
      <c r="AL27" s="690" t="s">
        <v>174</v>
      </c>
      <c r="AM27" s="691"/>
      <c r="AN27" s="691"/>
      <c r="AO27" s="692"/>
      <c r="AP27" s="682" t="s">
        <v>301</v>
      </c>
      <c r="AQ27" s="683"/>
      <c r="AR27" s="683"/>
      <c r="AS27" s="683"/>
      <c r="AT27" s="683"/>
      <c r="AU27" s="683"/>
      <c r="AV27" s="683"/>
      <c r="AW27" s="683"/>
      <c r="AX27" s="683"/>
      <c r="AY27" s="683"/>
      <c r="AZ27" s="683"/>
      <c r="BA27" s="683"/>
      <c r="BB27" s="683"/>
      <c r="BC27" s="683"/>
      <c r="BD27" s="683"/>
      <c r="BE27" s="683"/>
      <c r="BF27" s="684"/>
      <c r="BG27" s="685">
        <v>1167352</v>
      </c>
      <c r="BH27" s="686"/>
      <c r="BI27" s="686"/>
      <c r="BJ27" s="686"/>
      <c r="BK27" s="686"/>
      <c r="BL27" s="686"/>
      <c r="BM27" s="686"/>
      <c r="BN27" s="687"/>
      <c r="BO27" s="688">
        <v>100</v>
      </c>
      <c r="BP27" s="688"/>
      <c r="BQ27" s="688"/>
      <c r="BR27" s="688"/>
      <c r="BS27" s="694" t="s">
        <v>174</v>
      </c>
      <c r="BT27" s="686"/>
      <c r="BU27" s="686"/>
      <c r="BV27" s="686"/>
      <c r="BW27" s="686"/>
      <c r="BX27" s="686"/>
      <c r="BY27" s="686"/>
      <c r="BZ27" s="686"/>
      <c r="CA27" s="686"/>
      <c r="CB27" s="695"/>
      <c r="CD27" s="700" t="s">
        <v>302</v>
      </c>
      <c r="CE27" s="701"/>
      <c r="CF27" s="701"/>
      <c r="CG27" s="701"/>
      <c r="CH27" s="701"/>
      <c r="CI27" s="701"/>
      <c r="CJ27" s="701"/>
      <c r="CK27" s="701"/>
      <c r="CL27" s="701"/>
      <c r="CM27" s="701"/>
      <c r="CN27" s="701"/>
      <c r="CO27" s="701"/>
      <c r="CP27" s="701"/>
      <c r="CQ27" s="702"/>
      <c r="CR27" s="685">
        <v>280314</v>
      </c>
      <c r="CS27" s="721"/>
      <c r="CT27" s="721"/>
      <c r="CU27" s="721"/>
      <c r="CV27" s="721"/>
      <c r="CW27" s="721"/>
      <c r="CX27" s="721"/>
      <c r="CY27" s="722"/>
      <c r="CZ27" s="690">
        <v>1.2</v>
      </c>
      <c r="DA27" s="719"/>
      <c r="DB27" s="719"/>
      <c r="DC27" s="723"/>
      <c r="DD27" s="694">
        <v>89612</v>
      </c>
      <c r="DE27" s="721"/>
      <c r="DF27" s="721"/>
      <c r="DG27" s="721"/>
      <c r="DH27" s="721"/>
      <c r="DI27" s="721"/>
      <c r="DJ27" s="721"/>
      <c r="DK27" s="722"/>
      <c r="DL27" s="694">
        <v>70179</v>
      </c>
      <c r="DM27" s="721"/>
      <c r="DN27" s="721"/>
      <c r="DO27" s="721"/>
      <c r="DP27" s="721"/>
      <c r="DQ27" s="721"/>
      <c r="DR27" s="721"/>
      <c r="DS27" s="721"/>
      <c r="DT27" s="721"/>
      <c r="DU27" s="721"/>
      <c r="DV27" s="722"/>
      <c r="DW27" s="690">
        <v>3.6</v>
      </c>
      <c r="DX27" s="719"/>
      <c r="DY27" s="719"/>
      <c r="DZ27" s="719"/>
      <c r="EA27" s="719"/>
      <c r="EB27" s="719"/>
      <c r="EC27" s="720"/>
    </row>
    <row r="28" spans="2:133" ht="11.25" customHeight="1" x14ac:dyDescent="0.15">
      <c r="B28" s="682" t="s">
        <v>303</v>
      </c>
      <c r="C28" s="683"/>
      <c r="D28" s="683"/>
      <c r="E28" s="683"/>
      <c r="F28" s="683"/>
      <c r="G28" s="683"/>
      <c r="H28" s="683"/>
      <c r="I28" s="683"/>
      <c r="J28" s="683"/>
      <c r="K28" s="683"/>
      <c r="L28" s="683"/>
      <c r="M28" s="683"/>
      <c r="N28" s="683"/>
      <c r="O28" s="683"/>
      <c r="P28" s="683"/>
      <c r="Q28" s="684"/>
      <c r="R28" s="685">
        <v>7</v>
      </c>
      <c r="S28" s="686"/>
      <c r="T28" s="686"/>
      <c r="U28" s="686"/>
      <c r="V28" s="686"/>
      <c r="W28" s="686"/>
      <c r="X28" s="686"/>
      <c r="Y28" s="687"/>
      <c r="Z28" s="688">
        <v>0</v>
      </c>
      <c r="AA28" s="688"/>
      <c r="AB28" s="688"/>
      <c r="AC28" s="688"/>
      <c r="AD28" s="689" t="s">
        <v>174</v>
      </c>
      <c r="AE28" s="689"/>
      <c r="AF28" s="689"/>
      <c r="AG28" s="689"/>
      <c r="AH28" s="689"/>
      <c r="AI28" s="689"/>
      <c r="AJ28" s="689"/>
      <c r="AK28" s="689"/>
      <c r="AL28" s="690" t="s">
        <v>174</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304</v>
      </c>
      <c r="CE28" s="701"/>
      <c r="CF28" s="701"/>
      <c r="CG28" s="701"/>
      <c r="CH28" s="701"/>
      <c r="CI28" s="701"/>
      <c r="CJ28" s="701"/>
      <c r="CK28" s="701"/>
      <c r="CL28" s="701"/>
      <c r="CM28" s="701"/>
      <c r="CN28" s="701"/>
      <c r="CO28" s="701"/>
      <c r="CP28" s="701"/>
      <c r="CQ28" s="702"/>
      <c r="CR28" s="685">
        <v>207950</v>
      </c>
      <c r="CS28" s="686"/>
      <c r="CT28" s="686"/>
      <c r="CU28" s="686"/>
      <c r="CV28" s="686"/>
      <c r="CW28" s="686"/>
      <c r="CX28" s="686"/>
      <c r="CY28" s="687"/>
      <c r="CZ28" s="690">
        <v>0.9</v>
      </c>
      <c r="DA28" s="719"/>
      <c r="DB28" s="719"/>
      <c r="DC28" s="723"/>
      <c r="DD28" s="694">
        <v>207950</v>
      </c>
      <c r="DE28" s="686"/>
      <c r="DF28" s="686"/>
      <c r="DG28" s="686"/>
      <c r="DH28" s="686"/>
      <c r="DI28" s="686"/>
      <c r="DJ28" s="686"/>
      <c r="DK28" s="687"/>
      <c r="DL28" s="694">
        <v>207950</v>
      </c>
      <c r="DM28" s="686"/>
      <c r="DN28" s="686"/>
      <c r="DO28" s="686"/>
      <c r="DP28" s="686"/>
      <c r="DQ28" s="686"/>
      <c r="DR28" s="686"/>
      <c r="DS28" s="686"/>
      <c r="DT28" s="686"/>
      <c r="DU28" s="686"/>
      <c r="DV28" s="687"/>
      <c r="DW28" s="690">
        <v>10.7</v>
      </c>
      <c r="DX28" s="719"/>
      <c r="DY28" s="719"/>
      <c r="DZ28" s="719"/>
      <c r="EA28" s="719"/>
      <c r="EB28" s="719"/>
      <c r="EC28" s="720"/>
    </row>
    <row r="29" spans="2:133" ht="11.25" customHeight="1" x14ac:dyDescent="0.15">
      <c r="B29" s="682" t="s">
        <v>305</v>
      </c>
      <c r="C29" s="683"/>
      <c r="D29" s="683"/>
      <c r="E29" s="683"/>
      <c r="F29" s="683"/>
      <c r="G29" s="683"/>
      <c r="H29" s="683"/>
      <c r="I29" s="683"/>
      <c r="J29" s="683"/>
      <c r="K29" s="683"/>
      <c r="L29" s="683"/>
      <c r="M29" s="683"/>
      <c r="N29" s="683"/>
      <c r="O29" s="683"/>
      <c r="P29" s="683"/>
      <c r="Q29" s="684"/>
      <c r="R29" s="685">
        <v>35103</v>
      </c>
      <c r="S29" s="686"/>
      <c r="T29" s="686"/>
      <c r="U29" s="686"/>
      <c r="V29" s="686"/>
      <c r="W29" s="686"/>
      <c r="X29" s="686"/>
      <c r="Y29" s="687"/>
      <c r="Z29" s="688">
        <v>0.1</v>
      </c>
      <c r="AA29" s="688"/>
      <c r="AB29" s="688"/>
      <c r="AC29" s="688"/>
      <c r="AD29" s="689">
        <v>181</v>
      </c>
      <c r="AE29" s="689"/>
      <c r="AF29" s="689"/>
      <c r="AG29" s="689"/>
      <c r="AH29" s="689"/>
      <c r="AI29" s="689"/>
      <c r="AJ29" s="689"/>
      <c r="AK29" s="689"/>
      <c r="AL29" s="690">
        <v>0</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306</v>
      </c>
      <c r="CE29" s="726"/>
      <c r="CF29" s="700" t="s">
        <v>70</v>
      </c>
      <c r="CG29" s="701"/>
      <c r="CH29" s="701"/>
      <c r="CI29" s="701"/>
      <c r="CJ29" s="701"/>
      <c r="CK29" s="701"/>
      <c r="CL29" s="701"/>
      <c r="CM29" s="701"/>
      <c r="CN29" s="701"/>
      <c r="CO29" s="701"/>
      <c r="CP29" s="701"/>
      <c r="CQ29" s="702"/>
      <c r="CR29" s="685">
        <v>207950</v>
      </c>
      <c r="CS29" s="721"/>
      <c r="CT29" s="721"/>
      <c r="CU29" s="721"/>
      <c r="CV29" s="721"/>
      <c r="CW29" s="721"/>
      <c r="CX29" s="721"/>
      <c r="CY29" s="722"/>
      <c r="CZ29" s="690">
        <v>0.9</v>
      </c>
      <c r="DA29" s="719"/>
      <c r="DB29" s="719"/>
      <c r="DC29" s="723"/>
      <c r="DD29" s="694">
        <v>207950</v>
      </c>
      <c r="DE29" s="721"/>
      <c r="DF29" s="721"/>
      <c r="DG29" s="721"/>
      <c r="DH29" s="721"/>
      <c r="DI29" s="721"/>
      <c r="DJ29" s="721"/>
      <c r="DK29" s="722"/>
      <c r="DL29" s="694">
        <v>207950</v>
      </c>
      <c r="DM29" s="721"/>
      <c r="DN29" s="721"/>
      <c r="DO29" s="721"/>
      <c r="DP29" s="721"/>
      <c r="DQ29" s="721"/>
      <c r="DR29" s="721"/>
      <c r="DS29" s="721"/>
      <c r="DT29" s="721"/>
      <c r="DU29" s="721"/>
      <c r="DV29" s="722"/>
      <c r="DW29" s="690">
        <v>10.7</v>
      </c>
      <c r="DX29" s="719"/>
      <c r="DY29" s="719"/>
      <c r="DZ29" s="719"/>
      <c r="EA29" s="719"/>
      <c r="EB29" s="719"/>
      <c r="EC29" s="720"/>
    </row>
    <row r="30" spans="2:133" ht="11.25" customHeight="1" x14ac:dyDescent="0.15">
      <c r="B30" s="682" t="s">
        <v>307</v>
      </c>
      <c r="C30" s="683"/>
      <c r="D30" s="683"/>
      <c r="E30" s="683"/>
      <c r="F30" s="683"/>
      <c r="G30" s="683"/>
      <c r="H30" s="683"/>
      <c r="I30" s="683"/>
      <c r="J30" s="683"/>
      <c r="K30" s="683"/>
      <c r="L30" s="683"/>
      <c r="M30" s="683"/>
      <c r="N30" s="683"/>
      <c r="O30" s="683"/>
      <c r="P30" s="683"/>
      <c r="Q30" s="684"/>
      <c r="R30" s="685">
        <v>1290</v>
      </c>
      <c r="S30" s="686"/>
      <c r="T30" s="686"/>
      <c r="U30" s="686"/>
      <c r="V30" s="686"/>
      <c r="W30" s="686"/>
      <c r="X30" s="686"/>
      <c r="Y30" s="687"/>
      <c r="Z30" s="688">
        <v>0</v>
      </c>
      <c r="AA30" s="688"/>
      <c r="AB30" s="688"/>
      <c r="AC30" s="688"/>
      <c r="AD30" s="689">
        <v>1</v>
      </c>
      <c r="AE30" s="689"/>
      <c r="AF30" s="689"/>
      <c r="AG30" s="689"/>
      <c r="AH30" s="689"/>
      <c r="AI30" s="689"/>
      <c r="AJ30" s="689"/>
      <c r="AK30" s="689"/>
      <c r="AL30" s="690">
        <v>0</v>
      </c>
      <c r="AM30" s="691"/>
      <c r="AN30" s="691"/>
      <c r="AO30" s="692"/>
      <c r="AP30" s="664" t="s">
        <v>224</v>
      </c>
      <c r="AQ30" s="665"/>
      <c r="AR30" s="665"/>
      <c r="AS30" s="665"/>
      <c r="AT30" s="665"/>
      <c r="AU30" s="665"/>
      <c r="AV30" s="665"/>
      <c r="AW30" s="665"/>
      <c r="AX30" s="665"/>
      <c r="AY30" s="665"/>
      <c r="AZ30" s="665"/>
      <c r="BA30" s="665"/>
      <c r="BB30" s="665"/>
      <c r="BC30" s="665"/>
      <c r="BD30" s="665"/>
      <c r="BE30" s="665"/>
      <c r="BF30" s="666"/>
      <c r="BG30" s="664" t="s">
        <v>308</v>
      </c>
      <c r="BH30" s="738"/>
      <c r="BI30" s="738"/>
      <c r="BJ30" s="738"/>
      <c r="BK30" s="738"/>
      <c r="BL30" s="738"/>
      <c r="BM30" s="738"/>
      <c r="BN30" s="738"/>
      <c r="BO30" s="738"/>
      <c r="BP30" s="738"/>
      <c r="BQ30" s="739"/>
      <c r="BR30" s="664" t="s">
        <v>309</v>
      </c>
      <c r="BS30" s="738"/>
      <c r="BT30" s="738"/>
      <c r="BU30" s="738"/>
      <c r="BV30" s="738"/>
      <c r="BW30" s="738"/>
      <c r="BX30" s="738"/>
      <c r="BY30" s="738"/>
      <c r="BZ30" s="738"/>
      <c r="CA30" s="738"/>
      <c r="CB30" s="739"/>
      <c r="CD30" s="727"/>
      <c r="CE30" s="728"/>
      <c r="CF30" s="700" t="s">
        <v>310</v>
      </c>
      <c r="CG30" s="701"/>
      <c r="CH30" s="701"/>
      <c r="CI30" s="701"/>
      <c r="CJ30" s="701"/>
      <c r="CK30" s="701"/>
      <c r="CL30" s="701"/>
      <c r="CM30" s="701"/>
      <c r="CN30" s="701"/>
      <c r="CO30" s="701"/>
      <c r="CP30" s="701"/>
      <c r="CQ30" s="702"/>
      <c r="CR30" s="685">
        <v>194001</v>
      </c>
      <c r="CS30" s="686"/>
      <c r="CT30" s="686"/>
      <c r="CU30" s="686"/>
      <c r="CV30" s="686"/>
      <c r="CW30" s="686"/>
      <c r="CX30" s="686"/>
      <c r="CY30" s="687"/>
      <c r="CZ30" s="690">
        <v>0.8</v>
      </c>
      <c r="DA30" s="719"/>
      <c r="DB30" s="719"/>
      <c r="DC30" s="723"/>
      <c r="DD30" s="694">
        <v>194001</v>
      </c>
      <c r="DE30" s="686"/>
      <c r="DF30" s="686"/>
      <c r="DG30" s="686"/>
      <c r="DH30" s="686"/>
      <c r="DI30" s="686"/>
      <c r="DJ30" s="686"/>
      <c r="DK30" s="687"/>
      <c r="DL30" s="694">
        <v>194001</v>
      </c>
      <c r="DM30" s="686"/>
      <c r="DN30" s="686"/>
      <c r="DO30" s="686"/>
      <c r="DP30" s="686"/>
      <c r="DQ30" s="686"/>
      <c r="DR30" s="686"/>
      <c r="DS30" s="686"/>
      <c r="DT30" s="686"/>
      <c r="DU30" s="686"/>
      <c r="DV30" s="687"/>
      <c r="DW30" s="690">
        <v>10</v>
      </c>
      <c r="DX30" s="719"/>
      <c r="DY30" s="719"/>
      <c r="DZ30" s="719"/>
      <c r="EA30" s="719"/>
      <c r="EB30" s="719"/>
      <c r="EC30" s="720"/>
    </row>
    <row r="31" spans="2:133" ht="11.25" customHeight="1" x14ac:dyDescent="0.15">
      <c r="B31" s="682" t="s">
        <v>311</v>
      </c>
      <c r="C31" s="683"/>
      <c r="D31" s="683"/>
      <c r="E31" s="683"/>
      <c r="F31" s="683"/>
      <c r="G31" s="683"/>
      <c r="H31" s="683"/>
      <c r="I31" s="683"/>
      <c r="J31" s="683"/>
      <c r="K31" s="683"/>
      <c r="L31" s="683"/>
      <c r="M31" s="683"/>
      <c r="N31" s="683"/>
      <c r="O31" s="683"/>
      <c r="P31" s="683"/>
      <c r="Q31" s="684"/>
      <c r="R31" s="685">
        <v>3302857</v>
      </c>
      <c r="S31" s="686"/>
      <c r="T31" s="686"/>
      <c r="U31" s="686"/>
      <c r="V31" s="686"/>
      <c r="W31" s="686"/>
      <c r="X31" s="686"/>
      <c r="Y31" s="687"/>
      <c r="Z31" s="688">
        <v>12.8</v>
      </c>
      <c r="AA31" s="688"/>
      <c r="AB31" s="688"/>
      <c r="AC31" s="688"/>
      <c r="AD31" s="689" t="s">
        <v>174</v>
      </c>
      <c r="AE31" s="689"/>
      <c r="AF31" s="689"/>
      <c r="AG31" s="689"/>
      <c r="AH31" s="689"/>
      <c r="AI31" s="689"/>
      <c r="AJ31" s="689"/>
      <c r="AK31" s="689"/>
      <c r="AL31" s="690" t="s">
        <v>174</v>
      </c>
      <c r="AM31" s="691"/>
      <c r="AN31" s="691"/>
      <c r="AO31" s="692"/>
      <c r="AP31" s="742" t="s">
        <v>312</v>
      </c>
      <c r="AQ31" s="743"/>
      <c r="AR31" s="743"/>
      <c r="AS31" s="743"/>
      <c r="AT31" s="748" t="s">
        <v>313</v>
      </c>
      <c r="AU31" s="231"/>
      <c r="AV31" s="231"/>
      <c r="AW31" s="231"/>
      <c r="AX31" s="671" t="s">
        <v>188</v>
      </c>
      <c r="AY31" s="672"/>
      <c r="AZ31" s="672"/>
      <c r="BA31" s="672"/>
      <c r="BB31" s="672"/>
      <c r="BC31" s="672"/>
      <c r="BD31" s="672"/>
      <c r="BE31" s="672"/>
      <c r="BF31" s="673"/>
      <c r="BG31" s="753">
        <v>100</v>
      </c>
      <c r="BH31" s="740"/>
      <c r="BI31" s="740"/>
      <c r="BJ31" s="740"/>
      <c r="BK31" s="740"/>
      <c r="BL31" s="740"/>
      <c r="BM31" s="680">
        <v>98.4</v>
      </c>
      <c r="BN31" s="740"/>
      <c r="BO31" s="740"/>
      <c r="BP31" s="740"/>
      <c r="BQ31" s="741"/>
      <c r="BR31" s="753">
        <v>98.8</v>
      </c>
      <c r="BS31" s="740"/>
      <c r="BT31" s="740"/>
      <c r="BU31" s="740"/>
      <c r="BV31" s="740"/>
      <c r="BW31" s="740"/>
      <c r="BX31" s="680">
        <v>98.4</v>
      </c>
      <c r="BY31" s="740"/>
      <c r="BZ31" s="740"/>
      <c r="CA31" s="740"/>
      <c r="CB31" s="741"/>
      <c r="CD31" s="727"/>
      <c r="CE31" s="728"/>
      <c r="CF31" s="700" t="s">
        <v>314</v>
      </c>
      <c r="CG31" s="701"/>
      <c r="CH31" s="701"/>
      <c r="CI31" s="701"/>
      <c r="CJ31" s="701"/>
      <c r="CK31" s="701"/>
      <c r="CL31" s="701"/>
      <c r="CM31" s="701"/>
      <c r="CN31" s="701"/>
      <c r="CO31" s="701"/>
      <c r="CP31" s="701"/>
      <c r="CQ31" s="702"/>
      <c r="CR31" s="685">
        <v>13949</v>
      </c>
      <c r="CS31" s="721"/>
      <c r="CT31" s="721"/>
      <c r="CU31" s="721"/>
      <c r="CV31" s="721"/>
      <c r="CW31" s="721"/>
      <c r="CX31" s="721"/>
      <c r="CY31" s="722"/>
      <c r="CZ31" s="690">
        <v>0.1</v>
      </c>
      <c r="DA31" s="719"/>
      <c r="DB31" s="719"/>
      <c r="DC31" s="723"/>
      <c r="DD31" s="694">
        <v>13949</v>
      </c>
      <c r="DE31" s="721"/>
      <c r="DF31" s="721"/>
      <c r="DG31" s="721"/>
      <c r="DH31" s="721"/>
      <c r="DI31" s="721"/>
      <c r="DJ31" s="721"/>
      <c r="DK31" s="722"/>
      <c r="DL31" s="694">
        <v>13949</v>
      </c>
      <c r="DM31" s="721"/>
      <c r="DN31" s="721"/>
      <c r="DO31" s="721"/>
      <c r="DP31" s="721"/>
      <c r="DQ31" s="721"/>
      <c r="DR31" s="721"/>
      <c r="DS31" s="721"/>
      <c r="DT31" s="721"/>
      <c r="DU31" s="721"/>
      <c r="DV31" s="722"/>
      <c r="DW31" s="690">
        <v>0.7</v>
      </c>
      <c r="DX31" s="719"/>
      <c r="DY31" s="719"/>
      <c r="DZ31" s="719"/>
      <c r="EA31" s="719"/>
      <c r="EB31" s="719"/>
      <c r="EC31" s="720"/>
    </row>
    <row r="32" spans="2:133" ht="11.25" customHeight="1" x14ac:dyDescent="0.15">
      <c r="B32" s="731" t="s">
        <v>315</v>
      </c>
      <c r="C32" s="732"/>
      <c r="D32" s="732"/>
      <c r="E32" s="732"/>
      <c r="F32" s="732"/>
      <c r="G32" s="732"/>
      <c r="H32" s="732"/>
      <c r="I32" s="732"/>
      <c r="J32" s="732"/>
      <c r="K32" s="732"/>
      <c r="L32" s="732"/>
      <c r="M32" s="732"/>
      <c r="N32" s="732"/>
      <c r="O32" s="732"/>
      <c r="P32" s="732"/>
      <c r="Q32" s="733"/>
      <c r="R32" s="685" t="s">
        <v>174</v>
      </c>
      <c r="S32" s="686"/>
      <c r="T32" s="686"/>
      <c r="U32" s="686"/>
      <c r="V32" s="686"/>
      <c r="W32" s="686"/>
      <c r="X32" s="686"/>
      <c r="Y32" s="687"/>
      <c r="Z32" s="688" t="s">
        <v>174</v>
      </c>
      <c r="AA32" s="688"/>
      <c r="AB32" s="688"/>
      <c r="AC32" s="688"/>
      <c r="AD32" s="689" t="s">
        <v>174</v>
      </c>
      <c r="AE32" s="689"/>
      <c r="AF32" s="689"/>
      <c r="AG32" s="689"/>
      <c r="AH32" s="689"/>
      <c r="AI32" s="689"/>
      <c r="AJ32" s="689"/>
      <c r="AK32" s="689"/>
      <c r="AL32" s="690" t="s">
        <v>174</v>
      </c>
      <c r="AM32" s="691"/>
      <c r="AN32" s="691"/>
      <c r="AO32" s="692"/>
      <c r="AP32" s="744"/>
      <c r="AQ32" s="745"/>
      <c r="AR32" s="745"/>
      <c r="AS32" s="745"/>
      <c r="AT32" s="749"/>
      <c r="AU32" s="230" t="s">
        <v>316</v>
      </c>
      <c r="AV32" s="230"/>
      <c r="AW32" s="230"/>
      <c r="AX32" s="682" t="s">
        <v>317</v>
      </c>
      <c r="AY32" s="683"/>
      <c r="AZ32" s="683"/>
      <c r="BA32" s="683"/>
      <c r="BB32" s="683"/>
      <c r="BC32" s="683"/>
      <c r="BD32" s="683"/>
      <c r="BE32" s="683"/>
      <c r="BF32" s="684"/>
      <c r="BG32" s="754">
        <v>99.8</v>
      </c>
      <c r="BH32" s="721"/>
      <c r="BI32" s="721"/>
      <c r="BJ32" s="721"/>
      <c r="BK32" s="721"/>
      <c r="BL32" s="721"/>
      <c r="BM32" s="691">
        <v>90.7</v>
      </c>
      <c r="BN32" s="751"/>
      <c r="BO32" s="751"/>
      <c r="BP32" s="751"/>
      <c r="BQ32" s="752"/>
      <c r="BR32" s="754">
        <v>92.3</v>
      </c>
      <c r="BS32" s="721"/>
      <c r="BT32" s="721"/>
      <c r="BU32" s="721"/>
      <c r="BV32" s="721"/>
      <c r="BW32" s="721"/>
      <c r="BX32" s="691">
        <v>92.3</v>
      </c>
      <c r="BY32" s="751"/>
      <c r="BZ32" s="751"/>
      <c r="CA32" s="751"/>
      <c r="CB32" s="752"/>
      <c r="CD32" s="729"/>
      <c r="CE32" s="730"/>
      <c r="CF32" s="700" t="s">
        <v>318</v>
      </c>
      <c r="CG32" s="701"/>
      <c r="CH32" s="701"/>
      <c r="CI32" s="701"/>
      <c r="CJ32" s="701"/>
      <c r="CK32" s="701"/>
      <c r="CL32" s="701"/>
      <c r="CM32" s="701"/>
      <c r="CN32" s="701"/>
      <c r="CO32" s="701"/>
      <c r="CP32" s="701"/>
      <c r="CQ32" s="702"/>
      <c r="CR32" s="685" t="s">
        <v>174</v>
      </c>
      <c r="CS32" s="686"/>
      <c r="CT32" s="686"/>
      <c r="CU32" s="686"/>
      <c r="CV32" s="686"/>
      <c r="CW32" s="686"/>
      <c r="CX32" s="686"/>
      <c r="CY32" s="687"/>
      <c r="CZ32" s="690" t="s">
        <v>174</v>
      </c>
      <c r="DA32" s="719"/>
      <c r="DB32" s="719"/>
      <c r="DC32" s="723"/>
      <c r="DD32" s="694" t="s">
        <v>174</v>
      </c>
      <c r="DE32" s="686"/>
      <c r="DF32" s="686"/>
      <c r="DG32" s="686"/>
      <c r="DH32" s="686"/>
      <c r="DI32" s="686"/>
      <c r="DJ32" s="686"/>
      <c r="DK32" s="687"/>
      <c r="DL32" s="694" t="s">
        <v>174</v>
      </c>
      <c r="DM32" s="686"/>
      <c r="DN32" s="686"/>
      <c r="DO32" s="686"/>
      <c r="DP32" s="686"/>
      <c r="DQ32" s="686"/>
      <c r="DR32" s="686"/>
      <c r="DS32" s="686"/>
      <c r="DT32" s="686"/>
      <c r="DU32" s="686"/>
      <c r="DV32" s="687"/>
      <c r="DW32" s="690" t="s">
        <v>174</v>
      </c>
      <c r="DX32" s="719"/>
      <c r="DY32" s="719"/>
      <c r="DZ32" s="719"/>
      <c r="EA32" s="719"/>
      <c r="EB32" s="719"/>
      <c r="EC32" s="720"/>
    </row>
    <row r="33" spans="2:133" ht="11.25" customHeight="1" x14ac:dyDescent="0.15">
      <c r="B33" s="682" t="s">
        <v>319</v>
      </c>
      <c r="C33" s="683"/>
      <c r="D33" s="683"/>
      <c r="E33" s="683"/>
      <c r="F33" s="683"/>
      <c r="G33" s="683"/>
      <c r="H33" s="683"/>
      <c r="I33" s="683"/>
      <c r="J33" s="683"/>
      <c r="K33" s="683"/>
      <c r="L33" s="683"/>
      <c r="M33" s="683"/>
      <c r="N33" s="683"/>
      <c r="O33" s="683"/>
      <c r="P33" s="683"/>
      <c r="Q33" s="684"/>
      <c r="R33" s="685">
        <v>1343554</v>
      </c>
      <c r="S33" s="686"/>
      <c r="T33" s="686"/>
      <c r="U33" s="686"/>
      <c r="V33" s="686"/>
      <c r="W33" s="686"/>
      <c r="X33" s="686"/>
      <c r="Y33" s="687"/>
      <c r="Z33" s="688">
        <v>5.2</v>
      </c>
      <c r="AA33" s="688"/>
      <c r="AB33" s="688"/>
      <c r="AC33" s="688"/>
      <c r="AD33" s="689" t="s">
        <v>174</v>
      </c>
      <c r="AE33" s="689"/>
      <c r="AF33" s="689"/>
      <c r="AG33" s="689"/>
      <c r="AH33" s="689"/>
      <c r="AI33" s="689"/>
      <c r="AJ33" s="689"/>
      <c r="AK33" s="689"/>
      <c r="AL33" s="690" t="s">
        <v>174</v>
      </c>
      <c r="AM33" s="691"/>
      <c r="AN33" s="691"/>
      <c r="AO33" s="692"/>
      <c r="AP33" s="746"/>
      <c r="AQ33" s="747"/>
      <c r="AR33" s="747"/>
      <c r="AS33" s="747"/>
      <c r="AT33" s="750"/>
      <c r="AU33" s="232"/>
      <c r="AV33" s="232"/>
      <c r="AW33" s="232"/>
      <c r="AX33" s="735" t="s">
        <v>320</v>
      </c>
      <c r="AY33" s="736"/>
      <c r="AZ33" s="736"/>
      <c r="BA33" s="736"/>
      <c r="BB33" s="736"/>
      <c r="BC33" s="736"/>
      <c r="BD33" s="736"/>
      <c r="BE33" s="736"/>
      <c r="BF33" s="737"/>
      <c r="BG33" s="755">
        <v>100</v>
      </c>
      <c r="BH33" s="756"/>
      <c r="BI33" s="756"/>
      <c r="BJ33" s="756"/>
      <c r="BK33" s="756"/>
      <c r="BL33" s="756"/>
      <c r="BM33" s="757">
        <v>100</v>
      </c>
      <c r="BN33" s="756"/>
      <c r="BO33" s="756"/>
      <c r="BP33" s="756"/>
      <c r="BQ33" s="758"/>
      <c r="BR33" s="755">
        <v>100</v>
      </c>
      <c r="BS33" s="756"/>
      <c r="BT33" s="756"/>
      <c r="BU33" s="756"/>
      <c r="BV33" s="756"/>
      <c r="BW33" s="756"/>
      <c r="BX33" s="757">
        <v>100</v>
      </c>
      <c r="BY33" s="756"/>
      <c r="BZ33" s="756"/>
      <c r="CA33" s="756"/>
      <c r="CB33" s="758"/>
      <c r="CD33" s="700" t="s">
        <v>321</v>
      </c>
      <c r="CE33" s="701"/>
      <c r="CF33" s="701"/>
      <c r="CG33" s="701"/>
      <c r="CH33" s="701"/>
      <c r="CI33" s="701"/>
      <c r="CJ33" s="701"/>
      <c r="CK33" s="701"/>
      <c r="CL33" s="701"/>
      <c r="CM33" s="701"/>
      <c r="CN33" s="701"/>
      <c r="CO33" s="701"/>
      <c r="CP33" s="701"/>
      <c r="CQ33" s="702"/>
      <c r="CR33" s="685">
        <v>15342408</v>
      </c>
      <c r="CS33" s="721"/>
      <c r="CT33" s="721"/>
      <c r="CU33" s="721"/>
      <c r="CV33" s="721"/>
      <c r="CW33" s="721"/>
      <c r="CX33" s="721"/>
      <c r="CY33" s="722"/>
      <c r="CZ33" s="690">
        <v>63.1</v>
      </c>
      <c r="DA33" s="719"/>
      <c r="DB33" s="719"/>
      <c r="DC33" s="723"/>
      <c r="DD33" s="694">
        <v>11582420</v>
      </c>
      <c r="DE33" s="721"/>
      <c r="DF33" s="721"/>
      <c r="DG33" s="721"/>
      <c r="DH33" s="721"/>
      <c r="DI33" s="721"/>
      <c r="DJ33" s="721"/>
      <c r="DK33" s="722"/>
      <c r="DL33" s="694">
        <v>941038</v>
      </c>
      <c r="DM33" s="721"/>
      <c r="DN33" s="721"/>
      <c r="DO33" s="721"/>
      <c r="DP33" s="721"/>
      <c r="DQ33" s="721"/>
      <c r="DR33" s="721"/>
      <c r="DS33" s="721"/>
      <c r="DT33" s="721"/>
      <c r="DU33" s="721"/>
      <c r="DV33" s="722"/>
      <c r="DW33" s="690">
        <v>48.4</v>
      </c>
      <c r="DX33" s="719"/>
      <c r="DY33" s="719"/>
      <c r="DZ33" s="719"/>
      <c r="EA33" s="719"/>
      <c r="EB33" s="719"/>
      <c r="EC33" s="720"/>
    </row>
    <row r="34" spans="2:133" ht="11.25" customHeight="1" x14ac:dyDescent="0.15">
      <c r="B34" s="682" t="s">
        <v>322</v>
      </c>
      <c r="C34" s="683"/>
      <c r="D34" s="683"/>
      <c r="E34" s="683"/>
      <c r="F34" s="683"/>
      <c r="G34" s="683"/>
      <c r="H34" s="683"/>
      <c r="I34" s="683"/>
      <c r="J34" s="683"/>
      <c r="K34" s="683"/>
      <c r="L34" s="683"/>
      <c r="M34" s="683"/>
      <c r="N34" s="683"/>
      <c r="O34" s="683"/>
      <c r="P34" s="683"/>
      <c r="Q34" s="684"/>
      <c r="R34" s="685">
        <v>320316</v>
      </c>
      <c r="S34" s="686"/>
      <c r="T34" s="686"/>
      <c r="U34" s="686"/>
      <c r="V34" s="686"/>
      <c r="W34" s="686"/>
      <c r="X34" s="686"/>
      <c r="Y34" s="687"/>
      <c r="Z34" s="688">
        <v>1.2</v>
      </c>
      <c r="AA34" s="688"/>
      <c r="AB34" s="688"/>
      <c r="AC34" s="688"/>
      <c r="AD34" s="689" t="s">
        <v>174</v>
      </c>
      <c r="AE34" s="689"/>
      <c r="AF34" s="689"/>
      <c r="AG34" s="689"/>
      <c r="AH34" s="689"/>
      <c r="AI34" s="689"/>
      <c r="AJ34" s="689"/>
      <c r="AK34" s="689"/>
      <c r="AL34" s="690" t="s">
        <v>174</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323</v>
      </c>
      <c r="CE34" s="701"/>
      <c r="CF34" s="701"/>
      <c r="CG34" s="701"/>
      <c r="CH34" s="701"/>
      <c r="CI34" s="701"/>
      <c r="CJ34" s="701"/>
      <c r="CK34" s="701"/>
      <c r="CL34" s="701"/>
      <c r="CM34" s="701"/>
      <c r="CN34" s="701"/>
      <c r="CO34" s="701"/>
      <c r="CP34" s="701"/>
      <c r="CQ34" s="702"/>
      <c r="CR34" s="685">
        <v>1632335</v>
      </c>
      <c r="CS34" s="686"/>
      <c r="CT34" s="686"/>
      <c r="CU34" s="686"/>
      <c r="CV34" s="686"/>
      <c r="CW34" s="686"/>
      <c r="CX34" s="686"/>
      <c r="CY34" s="687"/>
      <c r="CZ34" s="690">
        <v>6.7</v>
      </c>
      <c r="DA34" s="719"/>
      <c r="DB34" s="719"/>
      <c r="DC34" s="723"/>
      <c r="DD34" s="694">
        <v>614184</v>
      </c>
      <c r="DE34" s="686"/>
      <c r="DF34" s="686"/>
      <c r="DG34" s="686"/>
      <c r="DH34" s="686"/>
      <c r="DI34" s="686"/>
      <c r="DJ34" s="686"/>
      <c r="DK34" s="687"/>
      <c r="DL34" s="694">
        <v>310343</v>
      </c>
      <c r="DM34" s="686"/>
      <c r="DN34" s="686"/>
      <c r="DO34" s="686"/>
      <c r="DP34" s="686"/>
      <c r="DQ34" s="686"/>
      <c r="DR34" s="686"/>
      <c r="DS34" s="686"/>
      <c r="DT34" s="686"/>
      <c r="DU34" s="686"/>
      <c r="DV34" s="687"/>
      <c r="DW34" s="690">
        <v>16</v>
      </c>
      <c r="DX34" s="719"/>
      <c r="DY34" s="719"/>
      <c r="DZ34" s="719"/>
      <c r="EA34" s="719"/>
      <c r="EB34" s="719"/>
      <c r="EC34" s="720"/>
    </row>
    <row r="35" spans="2:133" ht="11.25" customHeight="1" x14ac:dyDescent="0.15">
      <c r="B35" s="682" t="s">
        <v>324</v>
      </c>
      <c r="C35" s="683"/>
      <c r="D35" s="683"/>
      <c r="E35" s="683"/>
      <c r="F35" s="683"/>
      <c r="G35" s="683"/>
      <c r="H35" s="683"/>
      <c r="I35" s="683"/>
      <c r="J35" s="683"/>
      <c r="K35" s="683"/>
      <c r="L35" s="683"/>
      <c r="M35" s="683"/>
      <c r="N35" s="683"/>
      <c r="O35" s="683"/>
      <c r="P35" s="683"/>
      <c r="Q35" s="684"/>
      <c r="R35" s="685">
        <v>14973</v>
      </c>
      <c r="S35" s="686"/>
      <c r="T35" s="686"/>
      <c r="U35" s="686"/>
      <c r="V35" s="686"/>
      <c r="W35" s="686"/>
      <c r="X35" s="686"/>
      <c r="Y35" s="687"/>
      <c r="Z35" s="688">
        <v>0.1</v>
      </c>
      <c r="AA35" s="688"/>
      <c r="AB35" s="688"/>
      <c r="AC35" s="688"/>
      <c r="AD35" s="689" t="s">
        <v>174</v>
      </c>
      <c r="AE35" s="689"/>
      <c r="AF35" s="689"/>
      <c r="AG35" s="689"/>
      <c r="AH35" s="689"/>
      <c r="AI35" s="689"/>
      <c r="AJ35" s="689"/>
      <c r="AK35" s="689"/>
      <c r="AL35" s="690" t="s">
        <v>174</v>
      </c>
      <c r="AM35" s="691"/>
      <c r="AN35" s="691"/>
      <c r="AO35" s="692"/>
      <c r="AP35" s="235"/>
      <c r="AQ35" s="664" t="s">
        <v>325</v>
      </c>
      <c r="AR35" s="665"/>
      <c r="AS35" s="665"/>
      <c r="AT35" s="665"/>
      <c r="AU35" s="665"/>
      <c r="AV35" s="665"/>
      <c r="AW35" s="665"/>
      <c r="AX35" s="665"/>
      <c r="AY35" s="665"/>
      <c r="AZ35" s="665"/>
      <c r="BA35" s="665"/>
      <c r="BB35" s="665"/>
      <c r="BC35" s="665"/>
      <c r="BD35" s="665"/>
      <c r="BE35" s="665"/>
      <c r="BF35" s="666"/>
      <c r="BG35" s="664" t="s">
        <v>326</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327</v>
      </c>
      <c r="CE35" s="701"/>
      <c r="CF35" s="701"/>
      <c r="CG35" s="701"/>
      <c r="CH35" s="701"/>
      <c r="CI35" s="701"/>
      <c r="CJ35" s="701"/>
      <c r="CK35" s="701"/>
      <c r="CL35" s="701"/>
      <c r="CM35" s="701"/>
      <c r="CN35" s="701"/>
      <c r="CO35" s="701"/>
      <c r="CP35" s="701"/>
      <c r="CQ35" s="702"/>
      <c r="CR35" s="685">
        <v>11465</v>
      </c>
      <c r="CS35" s="721"/>
      <c r="CT35" s="721"/>
      <c r="CU35" s="721"/>
      <c r="CV35" s="721"/>
      <c r="CW35" s="721"/>
      <c r="CX35" s="721"/>
      <c r="CY35" s="722"/>
      <c r="CZ35" s="690">
        <v>0</v>
      </c>
      <c r="DA35" s="719"/>
      <c r="DB35" s="719"/>
      <c r="DC35" s="723"/>
      <c r="DD35" s="694">
        <v>1341</v>
      </c>
      <c r="DE35" s="721"/>
      <c r="DF35" s="721"/>
      <c r="DG35" s="721"/>
      <c r="DH35" s="721"/>
      <c r="DI35" s="721"/>
      <c r="DJ35" s="721"/>
      <c r="DK35" s="722"/>
      <c r="DL35" s="694">
        <v>1341</v>
      </c>
      <c r="DM35" s="721"/>
      <c r="DN35" s="721"/>
      <c r="DO35" s="721"/>
      <c r="DP35" s="721"/>
      <c r="DQ35" s="721"/>
      <c r="DR35" s="721"/>
      <c r="DS35" s="721"/>
      <c r="DT35" s="721"/>
      <c r="DU35" s="721"/>
      <c r="DV35" s="722"/>
      <c r="DW35" s="690">
        <v>0.1</v>
      </c>
      <c r="DX35" s="719"/>
      <c r="DY35" s="719"/>
      <c r="DZ35" s="719"/>
      <c r="EA35" s="719"/>
      <c r="EB35" s="719"/>
      <c r="EC35" s="720"/>
    </row>
    <row r="36" spans="2:133" ht="11.25" customHeight="1" x14ac:dyDescent="0.15">
      <c r="B36" s="682" t="s">
        <v>328</v>
      </c>
      <c r="C36" s="683"/>
      <c r="D36" s="683"/>
      <c r="E36" s="683"/>
      <c r="F36" s="683"/>
      <c r="G36" s="683"/>
      <c r="H36" s="683"/>
      <c r="I36" s="683"/>
      <c r="J36" s="683"/>
      <c r="K36" s="683"/>
      <c r="L36" s="683"/>
      <c r="M36" s="683"/>
      <c r="N36" s="683"/>
      <c r="O36" s="683"/>
      <c r="P36" s="683"/>
      <c r="Q36" s="684"/>
      <c r="R36" s="685">
        <v>7191068</v>
      </c>
      <c r="S36" s="686"/>
      <c r="T36" s="686"/>
      <c r="U36" s="686"/>
      <c r="V36" s="686"/>
      <c r="W36" s="686"/>
      <c r="X36" s="686"/>
      <c r="Y36" s="687"/>
      <c r="Z36" s="688">
        <v>28</v>
      </c>
      <c r="AA36" s="688"/>
      <c r="AB36" s="688"/>
      <c r="AC36" s="688"/>
      <c r="AD36" s="689" t="s">
        <v>174</v>
      </c>
      <c r="AE36" s="689"/>
      <c r="AF36" s="689"/>
      <c r="AG36" s="689"/>
      <c r="AH36" s="689"/>
      <c r="AI36" s="689"/>
      <c r="AJ36" s="689"/>
      <c r="AK36" s="689"/>
      <c r="AL36" s="690" t="s">
        <v>174</v>
      </c>
      <c r="AM36" s="691"/>
      <c r="AN36" s="691"/>
      <c r="AO36" s="692"/>
      <c r="AP36" s="235"/>
      <c r="AQ36" s="759" t="s">
        <v>329</v>
      </c>
      <c r="AR36" s="760"/>
      <c r="AS36" s="760"/>
      <c r="AT36" s="760"/>
      <c r="AU36" s="760"/>
      <c r="AV36" s="760"/>
      <c r="AW36" s="760"/>
      <c r="AX36" s="760"/>
      <c r="AY36" s="761"/>
      <c r="AZ36" s="674">
        <v>1228772</v>
      </c>
      <c r="BA36" s="675"/>
      <c r="BB36" s="675"/>
      <c r="BC36" s="675"/>
      <c r="BD36" s="675"/>
      <c r="BE36" s="675"/>
      <c r="BF36" s="762"/>
      <c r="BG36" s="696" t="s">
        <v>330</v>
      </c>
      <c r="BH36" s="697"/>
      <c r="BI36" s="697"/>
      <c r="BJ36" s="697"/>
      <c r="BK36" s="697"/>
      <c r="BL36" s="697"/>
      <c r="BM36" s="697"/>
      <c r="BN36" s="697"/>
      <c r="BO36" s="697"/>
      <c r="BP36" s="697"/>
      <c r="BQ36" s="697"/>
      <c r="BR36" s="697"/>
      <c r="BS36" s="697"/>
      <c r="BT36" s="697"/>
      <c r="BU36" s="698"/>
      <c r="BV36" s="674">
        <v>56911</v>
      </c>
      <c r="BW36" s="675"/>
      <c r="BX36" s="675"/>
      <c r="BY36" s="675"/>
      <c r="BZ36" s="675"/>
      <c r="CA36" s="675"/>
      <c r="CB36" s="762"/>
      <c r="CD36" s="700" t="s">
        <v>331</v>
      </c>
      <c r="CE36" s="701"/>
      <c r="CF36" s="701"/>
      <c r="CG36" s="701"/>
      <c r="CH36" s="701"/>
      <c r="CI36" s="701"/>
      <c r="CJ36" s="701"/>
      <c r="CK36" s="701"/>
      <c r="CL36" s="701"/>
      <c r="CM36" s="701"/>
      <c r="CN36" s="701"/>
      <c r="CO36" s="701"/>
      <c r="CP36" s="701"/>
      <c r="CQ36" s="702"/>
      <c r="CR36" s="685">
        <v>2518864</v>
      </c>
      <c r="CS36" s="686"/>
      <c r="CT36" s="686"/>
      <c r="CU36" s="686"/>
      <c r="CV36" s="686"/>
      <c r="CW36" s="686"/>
      <c r="CX36" s="686"/>
      <c r="CY36" s="687"/>
      <c r="CZ36" s="690">
        <v>10.4</v>
      </c>
      <c r="DA36" s="719"/>
      <c r="DB36" s="719"/>
      <c r="DC36" s="723"/>
      <c r="DD36" s="694">
        <v>881623</v>
      </c>
      <c r="DE36" s="686"/>
      <c r="DF36" s="686"/>
      <c r="DG36" s="686"/>
      <c r="DH36" s="686"/>
      <c r="DI36" s="686"/>
      <c r="DJ36" s="686"/>
      <c r="DK36" s="687"/>
      <c r="DL36" s="694">
        <v>225701</v>
      </c>
      <c r="DM36" s="686"/>
      <c r="DN36" s="686"/>
      <c r="DO36" s="686"/>
      <c r="DP36" s="686"/>
      <c r="DQ36" s="686"/>
      <c r="DR36" s="686"/>
      <c r="DS36" s="686"/>
      <c r="DT36" s="686"/>
      <c r="DU36" s="686"/>
      <c r="DV36" s="687"/>
      <c r="DW36" s="690">
        <v>11.6</v>
      </c>
      <c r="DX36" s="719"/>
      <c r="DY36" s="719"/>
      <c r="DZ36" s="719"/>
      <c r="EA36" s="719"/>
      <c r="EB36" s="719"/>
      <c r="EC36" s="720"/>
    </row>
    <row r="37" spans="2:133" ht="11.25" customHeight="1" x14ac:dyDescent="0.15">
      <c r="B37" s="682" t="s">
        <v>332</v>
      </c>
      <c r="C37" s="683"/>
      <c r="D37" s="683"/>
      <c r="E37" s="683"/>
      <c r="F37" s="683"/>
      <c r="G37" s="683"/>
      <c r="H37" s="683"/>
      <c r="I37" s="683"/>
      <c r="J37" s="683"/>
      <c r="K37" s="683"/>
      <c r="L37" s="683"/>
      <c r="M37" s="683"/>
      <c r="N37" s="683"/>
      <c r="O37" s="683"/>
      <c r="P37" s="683"/>
      <c r="Q37" s="684"/>
      <c r="R37" s="685">
        <v>1451801</v>
      </c>
      <c r="S37" s="686"/>
      <c r="T37" s="686"/>
      <c r="U37" s="686"/>
      <c r="V37" s="686"/>
      <c r="W37" s="686"/>
      <c r="X37" s="686"/>
      <c r="Y37" s="687"/>
      <c r="Z37" s="688">
        <v>5.6</v>
      </c>
      <c r="AA37" s="688"/>
      <c r="AB37" s="688"/>
      <c r="AC37" s="688"/>
      <c r="AD37" s="689" t="s">
        <v>174</v>
      </c>
      <c r="AE37" s="689"/>
      <c r="AF37" s="689"/>
      <c r="AG37" s="689"/>
      <c r="AH37" s="689"/>
      <c r="AI37" s="689"/>
      <c r="AJ37" s="689"/>
      <c r="AK37" s="689"/>
      <c r="AL37" s="690" t="s">
        <v>174</v>
      </c>
      <c r="AM37" s="691"/>
      <c r="AN37" s="691"/>
      <c r="AO37" s="692"/>
      <c r="AQ37" s="763" t="s">
        <v>333</v>
      </c>
      <c r="AR37" s="764"/>
      <c r="AS37" s="764"/>
      <c r="AT37" s="764"/>
      <c r="AU37" s="764"/>
      <c r="AV37" s="764"/>
      <c r="AW37" s="764"/>
      <c r="AX37" s="764"/>
      <c r="AY37" s="765"/>
      <c r="AZ37" s="685">
        <v>745840</v>
      </c>
      <c r="BA37" s="686"/>
      <c r="BB37" s="686"/>
      <c r="BC37" s="686"/>
      <c r="BD37" s="721"/>
      <c r="BE37" s="721"/>
      <c r="BF37" s="752"/>
      <c r="BG37" s="700" t="s">
        <v>334</v>
      </c>
      <c r="BH37" s="701"/>
      <c r="BI37" s="701"/>
      <c r="BJ37" s="701"/>
      <c r="BK37" s="701"/>
      <c r="BL37" s="701"/>
      <c r="BM37" s="701"/>
      <c r="BN37" s="701"/>
      <c r="BO37" s="701"/>
      <c r="BP37" s="701"/>
      <c r="BQ37" s="701"/>
      <c r="BR37" s="701"/>
      <c r="BS37" s="701"/>
      <c r="BT37" s="701"/>
      <c r="BU37" s="702"/>
      <c r="BV37" s="685">
        <v>42999</v>
      </c>
      <c r="BW37" s="686"/>
      <c r="BX37" s="686"/>
      <c r="BY37" s="686"/>
      <c r="BZ37" s="686"/>
      <c r="CA37" s="686"/>
      <c r="CB37" s="695"/>
      <c r="CD37" s="700" t="s">
        <v>335</v>
      </c>
      <c r="CE37" s="701"/>
      <c r="CF37" s="701"/>
      <c r="CG37" s="701"/>
      <c r="CH37" s="701"/>
      <c r="CI37" s="701"/>
      <c r="CJ37" s="701"/>
      <c r="CK37" s="701"/>
      <c r="CL37" s="701"/>
      <c r="CM37" s="701"/>
      <c r="CN37" s="701"/>
      <c r="CO37" s="701"/>
      <c r="CP37" s="701"/>
      <c r="CQ37" s="702"/>
      <c r="CR37" s="685">
        <v>200856</v>
      </c>
      <c r="CS37" s="721"/>
      <c r="CT37" s="721"/>
      <c r="CU37" s="721"/>
      <c r="CV37" s="721"/>
      <c r="CW37" s="721"/>
      <c r="CX37" s="721"/>
      <c r="CY37" s="722"/>
      <c r="CZ37" s="690">
        <v>0.8</v>
      </c>
      <c r="DA37" s="719"/>
      <c r="DB37" s="719"/>
      <c r="DC37" s="723"/>
      <c r="DD37" s="694">
        <v>127856</v>
      </c>
      <c r="DE37" s="721"/>
      <c r="DF37" s="721"/>
      <c r="DG37" s="721"/>
      <c r="DH37" s="721"/>
      <c r="DI37" s="721"/>
      <c r="DJ37" s="721"/>
      <c r="DK37" s="722"/>
      <c r="DL37" s="694">
        <v>104596</v>
      </c>
      <c r="DM37" s="721"/>
      <c r="DN37" s="721"/>
      <c r="DO37" s="721"/>
      <c r="DP37" s="721"/>
      <c r="DQ37" s="721"/>
      <c r="DR37" s="721"/>
      <c r="DS37" s="721"/>
      <c r="DT37" s="721"/>
      <c r="DU37" s="721"/>
      <c r="DV37" s="722"/>
      <c r="DW37" s="690">
        <v>5.4</v>
      </c>
      <c r="DX37" s="719"/>
      <c r="DY37" s="719"/>
      <c r="DZ37" s="719"/>
      <c r="EA37" s="719"/>
      <c r="EB37" s="719"/>
      <c r="EC37" s="720"/>
    </row>
    <row r="38" spans="2:133" ht="11.25" customHeight="1" x14ac:dyDescent="0.15">
      <c r="B38" s="682" t="s">
        <v>336</v>
      </c>
      <c r="C38" s="683"/>
      <c r="D38" s="683"/>
      <c r="E38" s="683"/>
      <c r="F38" s="683"/>
      <c r="G38" s="683"/>
      <c r="H38" s="683"/>
      <c r="I38" s="683"/>
      <c r="J38" s="683"/>
      <c r="K38" s="683"/>
      <c r="L38" s="683"/>
      <c r="M38" s="683"/>
      <c r="N38" s="683"/>
      <c r="O38" s="683"/>
      <c r="P38" s="683"/>
      <c r="Q38" s="684"/>
      <c r="R38" s="685">
        <v>7943052</v>
      </c>
      <c r="S38" s="686"/>
      <c r="T38" s="686"/>
      <c r="U38" s="686"/>
      <c r="V38" s="686"/>
      <c r="W38" s="686"/>
      <c r="X38" s="686"/>
      <c r="Y38" s="687"/>
      <c r="Z38" s="688">
        <v>30.9</v>
      </c>
      <c r="AA38" s="688"/>
      <c r="AB38" s="688"/>
      <c r="AC38" s="688"/>
      <c r="AD38" s="689">
        <v>3</v>
      </c>
      <c r="AE38" s="689"/>
      <c r="AF38" s="689"/>
      <c r="AG38" s="689"/>
      <c r="AH38" s="689"/>
      <c r="AI38" s="689"/>
      <c r="AJ38" s="689"/>
      <c r="AK38" s="689"/>
      <c r="AL38" s="690">
        <v>0</v>
      </c>
      <c r="AM38" s="691"/>
      <c r="AN38" s="691"/>
      <c r="AO38" s="692"/>
      <c r="AQ38" s="763" t="s">
        <v>337</v>
      </c>
      <c r="AR38" s="764"/>
      <c r="AS38" s="764"/>
      <c r="AT38" s="764"/>
      <c r="AU38" s="764"/>
      <c r="AV38" s="764"/>
      <c r="AW38" s="764"/>
      <c r="AX38" s="764"/>
      <c r="AY38" s="765"/>
      <c r="AZ38" s="685">
        <v>124088</v>
      </c>
      <c r="BA38" s="686"/>
      <c r="BB38" s="686"/>
      <c r="BC38" s="686"/>
      <c r="BD38" s="721"/>
      <c r="BE38" s="721"/>
      <c r="BF38" s="752"/>
      <c r="BG38" s="700" t="s">
        <v>338</v>
      </c>
      <c r="BH38" s="701"/>
      <c r="BI38" s="701"/>
      <c r="BJ38" s="701"/>
      <c r="BK38" s="701"/>
      <c r="BL38" s="701"/>
      <c r="BM38" s="701"/>
      <c r="BN38" s="701"/>
      <c r="BO38" s="701"/>
      <c r="BP38" s="701"/>
      <c r="BQ38" s="701"/>
      <c r="BR38" s="701"/>
      <c r="BS38" s="701"/>
      <c r="BT38" s="701"/>
      <c r="BU38" s="702"/>
      <c r="BV38" s="685">
        <v>1170</v>
      </c>
      <c r="BW38" s="686"/>
      <c r="BX38" s="686"/>
      <c r="BY38" s="686"/>
      <c r="BZ38" s="686"/>
      <c r="CA38" s="686"/>
      <c r="CB38" s="695"/>
      <c r="CD38" s="700" t="s">
        <v>339</v>
      </c>
      <c r="CE38" s="701"/>
      <c r="CF38" s="701"/>
      <c r="CG38" s="701"/>
      <c r="CH38" s="701"/>
      <c r="CI38" s="701"/>
      <c r="CJ38" s="701"/>
      <c r="CK38" s="701"/>
      <c r="CL38" s="701"/>
      <c r="CM38" s="701"/>
      <c r="CN38" s="701"/>
      <c r="CO38" s="701"/>
      <c r="CP38" s="701"/>
      <c r="CQ38" s="702"/>
      <c r="CR38" s="685">
        <v>1074963</v>
      </c>
      <c r="CS38" s="686"/>
      <c r="CT38" s="686"/>
      <c r="CU38" s="686"/>
      <c r="CV38" s="686"/>
      <c r="CW38" s="686"/>
      <c r="CX38" s="686"/>
      <c r="CY38" s="687"/>
      <c r="CZ38" s="690">
        <v>4.4000000000000004</v>
      </c>
      <c r="DA38" s="719"/>
      <c r="DB38" s="719"/>
      <c r="DC38" s="723"/>
      <c r="DD38" s="694">
        <v>574276</v>
      </c>
      <c r="DE38" s="686"/>
      <c r="DF38" s="686"/>
      <c r="DG38" s="686"/>
      <c r="DH38" s="686"/>
      <c r="DI38" s="686"/>
      <c r="DJ38" s="686"/>
      <c r="DK38" s="687"/>
      <c r="DL38" s="694">
        <v>403653</v>
      </c>
      <c r="DM38" s="686"/>
      <c r="DN38" s="686"/>
      <c r="DO38" s="686"/>
      <c r="DP38" s="686"/>
      <c r="DQ38" s="686"/>
      <c r="DR38" s="686"/>
      <c r="DS38" s="686"/>
      <c r="DT38" s="686"/>
      <c r="DU38" s="686"/>
      <c r="DV38" s="687"/>
      <c r="DW38" s="690">
        <v>20.8</v>
      </c>
      <c r="DX38" s="719"/>
      <c r="DY38" s="719"/>
      <c r="DZ38" s="719"/>
      <c r="EA38" s="719"/>
      <c r="EB38" s="719"/>
      <c r="EC38" s="720"/>
    </row>
    <row r="39" spans="2:133" ht="11.25" customHeight="1" x14ac:dyDescent="0.15">
      <c r="B39" s="682" t="s">
        <v>340</v>
      </c>
      <c r="C39" s="683"/>
      <c r="D39" s="683"/>
      <c r="E39" s="683"/>
      <c r="F39" s="683"/>
      <c r="G39" s="683"/>
      <c r="H39" s="683"/>
      <c r="I39" s="683"/>
      <c r="J39" s="683"/>
      <c r="K39" s="683"/>
      <c r="L39" s="683"/>
      <c r="M39" s="683"/>
      <c r="N39" s="683"/>
      <c r="O39" s="683"/>
      <c r="P39" s="683"/>
      <c r="Q39" s="684"/>
      <c r="R39" s="685">
        <v>4130</v>
      </c>
      <c r="S39" s="686"/>
      <c r="T39" s="686"/>
      <c r="U39" s="686"/>
      <c r="V39" s="686"/>
      <c r="W39" s="686"/>
      <c r="X39" s="686"/>
      <c r="Y39" s="687"/>
      <c r="Z39" s="688">
        <v>0</v>
      </c>
      <c r="AA39" s="688"/>
      <c r="AB39" s="688"/>
      <c r="AC39" s="688"/>
      <c r="AD39" s="689" t="s">
        <v>174</v>
      </c>
      <c r="AE39" s="689"/>
      <c r="AF39" s="689"/>
      <c r="AG39" s="689"/>
      <c r="AH39" s="689"/>
      <c r="AI39" s="689"/>
      <c r="AJ39" s="689"/>
      <c r="AK39" s="689"/>
      <c r="AL39" s="690" t="s">
        <v>174</v>
      </c>
      <c r="AM39" s="691"/>
      <c r="AN39" s="691"/>
      <c r="AO39" s="692"/>
      <c r="AQ39" s="763" t="s">
        <v>341</v>
      </c>
      <c r="AR39" s="764"/>
      <c r="AS39" s="764"/>
      <c r="AT39" s="764"/>
      <c r="AU39" s="764"/>
      <c r="AV39" s="764"/>
      <c r="AW39" s="764"/>
      <c r="AX39" s="764"/>
      <c r="AY39" s="765"/>
      <c r="AZ39" s="685">
        <v>29721</v>
      </c>
      <c r="BA39" s="686"/>
      <c r="BB39" s="686"/>
      <c r="BC39" s="686"/>
      <c r="BD39" s="721"/>
      <c r="BE39" s="721"/>
      <c r="BF39" s="752"/>
      <c r="BG39" s="700" t="s">
        <v>342</v>
      </c>
      <c r="BH39" s="701"/>
      <c r="BI39" s="701"/>
      <c r="BJ39" s="701"/>
      <c r="BK39" s="701"/>
      <c r="BL39" s="701"/>
      <c r="BM39" s="701"/>
      <c r="BN39" s="701"/>
      <c r="BO39" s="701"/>
      <c r="BP39" s="701"/>
      <c r="BQ39" s="701"/>
      <c r="BR39" s="701"/>
      <c r="BS39" s="701"/>
      <c r="BT39" s="701"/>
      <c r="BU39" s="702"/>
      <c r="BV39" s="685">
        <v>2123</v>
      </c>
      <c r="BW39" s="686"/>
      <c r="BX39" s="686"/>
      <c r="BY39" s="686"/>
      <c r="BZ39" s="686"/>
      <c r="CA39" s="686"/>
      <c r="CB39" s="695"/>
      <c r="CD39" s="700" t="s">
        <v>343</v>
      </c>
      <c r="CE39" s="701"/>
      <c r="CF39" s="701"/>
      <c r="CG39" s="701"/>
      <c r="CH39" s="701"/>
      <c r="CI39" s="701"/>
      <c r="CJ39" s="701"/>
      <c r="CK39" s="701"/>
      <c r="CL39" s="701"/>
      <c r="CM39" s="701"/>
      <c r="CN39" s="701"/>
      <c r="CO39" s="701"/>
      <c r="CP39" s="701"/>
      <c r="CQ39" s="702"/>
      <c r="CR39" s="685">
        <v>10084781</v>
      </c>
      <c r="CS39" s="721"/>
      <c r="CT39" s="721"/>
      <c r="CU39" s="721"/>
      <c r="CV39" s="721"/>
      <c r="CW39" s="721"/>
      <c r="CX39" s="721"/>
      <c r="CY39" s="722"/>
      <c r="CZ39" s="690">
        <v>41.5</v>
      </c>
      <c r="DA39" s="719"/>
      <c r="DB39" s="719"/>
      <c r="DC39" s="723"/>
      <c r="DD39" s="694">
        <v>9510996</v>
      </c>
      <c r="DE39" s="721"/>
      <c r="DF39" s="721"/>
      <c r="DG39" s="721"/>
      <c r="DH39" s="721"/>
      <c r="DI39" s="721"/>
      <c r="DJ39" s="721"/>
      <c r="DK39" s="722"/>
      <c r="DL39" s="694" t="s">
        <v>174</v>
      </c>
      <c r="DM39" s="721"/>
      <c r="DN39" s="721"/>
      <c r="DO39" s="721"/>
      <c r="DP39" s="721"/>
      <c r="DQ39" s="721"/>
      <c r="DR39" s="721"/>
      <c r="DS39" s="721"/>
      <c r="DT39" s="721"/>
      <c r="DU39" s="721"/>
      <c r="DV39" s="722"/>
      <c r="DW39" s="690" t="s">
        <v>174</v>
      </c>
      <c r="DX39" s="719"/>
      <c r="DY39" s="719"/>
      <c r="DZ39" s="719"/>
      <c r="EA39" s="719"/>
      <c r="EB39" s="719"/>
      <c r="EC39" s="720"/>
    </row>
    <row r="40" spans="2:133" ht="11.25" customHeight="1" x14ac:dyDescent="0.15">
      <c r="B40" s="682" t="s">
        <v>344</v>
      </c>
      <c r="C40" s="683"/>
      <c r="D40" s="683"/>
      <c r="E40" s="683"/>
      <c r="F40" s="683"/>
      <c r="G40" s="683"/>
      <c r="H40" s="683"/>
      <c r="I40" s="683"/>
      <c r="J40" s="683"/>
      <c r="K40" s="683"/>
      <c r="L40" s="683"/>
      <c r="M40" s="683"/>
      <c r="N40" s="683"/>
      <c r="O40" s="683"/>
      <c r="P40" s="683"/>
      <c r="Q40" s="684"/>
      <c r="R40" s="685" t="s">
        <v>174</v>
      </c>
      <c r="S40" s="686"/>
      <c r="T40" s="686"/>
      <c r="U40" s="686"/>
      <c r="V40" s="686"/>
      <c r="W40" s="686"/>
      <c r="X40" s="686"/>
      <c r="Y40" s="687"/>
      <c r="Z40" s="688" t="s">
        <v>174</v>
      </c>
      <c r="AA40" s="688"/>
      <c r="AB40" s="688"/>
      <c r="AC40" s="688"/>
      <c r="AD40" s="689" t="s">
        <v>174</v>
      </c>
      <c r="AE40" s="689"/>
      <c r="AF40" s="689"/>
      <c r="AG40" s="689"/>
      <c r="AH40" s="689"/>
      <c r="AI40" s="689"/>
      <c r="AJ40" s="689"/>
      <c r="AK40" s="689"/>
      <c r="AL40" s="690" t="s">
        <v>174</v>
      </c>
      <c r="AM40" s="691"/>
      <c r="AN40" s="691"/>
      <c r="AO40" s="692"/>
      <c r="AQ40" s="763" t="s">
        <v>345</v>
      </c>
      <c r="AR40" s="764"/>
      <c r="AS40" s="764"/>
      <c r="AT40" s="764"/>
      <c r="AU40" s="764"/>
      <c r="AV40" s="764"/>
      <c r="AW40" s="764"/>
      <c r="AX40" s="764"/>
      <c r="AY40" s="765"/>
      <c r="AZ40" s="685" t="s">
        <v>174</v>
      </c>
      <c r="BA40" s="686"/>
      <c r="BB40" s="686"/>
      <c r="BC40" s="686"/>
      <c r="BD40" s="721"/>
      <c r="BE40" s="721"/>
      <c r="BF40" s="752"/>
      <c r="BG40" s="772" t="s">
        <v>346</v>
      </c>
      <c r="BH40" s="773"/>
      <c r="BI40" s="773"/>
      <c r="BJ40" s="773"/>
      <c r="BK40" s="773"/>
      <c r="BL40" s="236"/>
      <c r="BM40" s="701" t="s">
        <v>347</v>
      </c>
      <c r="BN40" s="701"/>
      <c r="BO40" s="701"/>
      <c r="BP40" s="701"/>
      <c r="BQ40" s="701"/>
      <c r="BR40" s="701"/>
      <c r="BS40" s="701"/>
      <c r="BT40" s="701"/>
      <c r="BU40" s="702"/>
      <c r="BV40" s="685" t="s">
        <v>174</v>
      </c>
      <c r="BW40" s="686"/>
      <c r="BX40" s="686"/>
      <c r="BY40" s="686"/>
      <c r="BZ40" s="686"/>
      <c r="CA40" s="686"/>
      <c r="CB40" s="695"/>
      <c r="CD40" s="700" t="s">
        <v>348</v>
      </c>
      <c r="CE40" s="701"/>
      <c r="CF40" s="701"/>
      <c r="CG40" s="701"/>
      <c r="CH40" s="701"/>
      <c r="CI40" s="701"/>
      <c r="CJ40" s="701"/>
      <c r="CK40" s="701"/>
      <c r="CL40" s="701"/>
      <c r="CM40" s="701"/>
      <c r="CN40" s="701"/>
      <c r="CO40" s="701"/>
      <c r="CP40" s="701"/>
      <c r="CQ40" s="702"/>
      <c r="CR40" s="685">
        <v>20000</v>
      </c>
      <c r="CS40" s="686"/>
      <c r="CT40" s="686"/>
      <c r="CU40" s="686"/>
      <c r="CV40" s="686"/>
      <c r="CW40" s="686"/>
      <c r="CX40" s="686"/>
      <c r="CY40" s="687"/>
      <c r="CZ40" s="690">
        <v>0.1</v>
      </c>
      <c r="DA40" s="719"/>
      <c r="DB40" s="719"/>
      <c r="DC40" s="723"/>
      <c r="DD40" s="694" t="s">
        <v>174</v>
      </c>
      <c r="DE40" s="686"/>
      <c r="DF40" s="686"/>
      <c r="DG40" s="686"/>
      <c r="DH40" s="686"/>
      <c r="DI40" s="686"/>
      <c r="DJ40" s="686"/>
      <c r="DK40" s="687"/>
      <c r="DL40" s="694" t="s">
        <v>174</v>
      </c>
      <c r="DM40" s="686"/>
      <c r="DN40" s="686"/>
      <c r="DO40" s="686"/>
      <c r="DP40" s="686"/>
      <c r="DQ40" s="686"/>
      <c r="DR40" s="686"/>
      <c r="DS40" s="686"/>
      <c r="DT40" s="686"/>
      <c r="DU40" s="686"/>
      <c r="DV40" s="687"/>
      <c r="DW40" s="690" t="s">
        <v>174</v>
      </c>
      <c r="DX40" s="719"/>
      <c r="DY40" s="719"/>
      <c r="DZ40" s="719"/>
      <c r="EA40" s="719"/>
      <c r="EB40" s="719"/>
      <c r="EC40" s="720"/>
    </row>
    <row r="41" spans="2:133" ht="11.25" customHeight="1" x14ac:dyDescent="0.15">
      <c r="B41" s="682" t="s">
        <v>349</v>
      </c>
      <c r="C41" s="683"/>
      <c r="D41" s="683"/>
      <c r="E41" s="683"/>
      <c r="F41" s="683"/>
      <c r="G41" s="683"/>
      <c r="H41" s="683"/>
      <c r="I41" s="683"/>
      <c r="J41" s="683"/>
      <c r="K41" s="683"/>
      <c r="L41" s="683"/>
      <c r="M41" s="683"/>
      <c r="N41" s="683"/>
      <c r="O41" s="683"/>
      <c r="P41" s="683"/>
      <c r="Q41" s="684"/>
      <c r="R41" s="685" t="s">
        <v>174</v>
      </c>
      <c r="S41" s="686"/>
      <c r="T41" s="686"/>
      <c r="U41" s="686"/>
      <c r="V41" s="686"/>
      <c r="W41" s="686"/>
      <c r="X41" s="686"/>
      <c r="Y41" s="687"/>
      <c r="Z41" s="688" t="s">
        <v>174</v>
      </c>
      <c r="AA41" s="688"/>
      <c r="AB41" s="688"/>
      <c r="AC41" s="688"/>
      <c r="AD41" s="689" t="s">
        <v>174</v>
      </c>
      <c r="AE41" s="689"/>
      <c r="AF41" s="689"/>
      <c r="AG41" s="689"/>
      <c r="AH41" s="689"/>
      <c r="AI41" s="689"/>
      <c r="AJ41" s="689"/>
      <c r="AK41" s="689"/>
      <c r="AL41" s="690" t="s">
        <v>174</v>
      </c>
      <c r="AM41" s="691"/>
      <c r="AN41" s="691"/>
      <c r="AO41" s="692"/>
      <c r="AQ41" s="763" t="s">
        <v>350</v>
      </c>
      <c r="AR41" s="764"/>
      <c r="AS41" s="764"/>
      <c r="AT41" s="764"/>
      <c r="AU41" s="764"/>
      <c r="AV41" s="764"/>
      <c r="AW41" s="764"/>
      <c r="AX41" s="764"/>
      <c r="AY41" s="765"/>
      <c r="AZ41" s="685">
        <v>92266</v>
      </c>
      <c r="BA41" s="686"/>
      <c r="BB41" s="686"/>
      <c r="BC41" s="686"/>
      <c r="BD41" s="721"/>
      <c r="BE41" s="721"/>
      <c r="BF41" s="752"/>
      <c r="BG41" s="772"/>
      <c r="BH41" s="773"/>
      <c r="BI41" s="773"/>
      <c r="BJ41" s="773"/>
      <c r="BK41" s="773"/>
      <c r="BL41" s="236"/>
      <c r="BM41" s="701" t="s">
        <v>351</v>
      </c>
      <c r="BN41" s="701"/>
      <c r="BO41" s="701"/>
      <c r="BP41" s="701"/>
      <c r="BQ41" s="701"/>
      <c r="BR41" s="701"/>
      <c r="BS41" s="701"/>
      <c r="BT41" s="701"/>
      <c r="BU41" s="702"/>
      <c r="BV41" s="685">
        <v>44</v>
      </c>
      <c r="BW41" s="686"/>
      <c r="BX41" s="686"/>
      <c r="BY41" s="686"/>
      <c r="BZ41" s="686"/>
      <c r="CA41" s="686"/>
      <c r="CB41" s="695"/>
      <c r="CD41" s="700" t="s">
        <v>352</v>
      </c>
      <c r="CE41" s="701"/>
      <c r="CF41" s="701"/>
      <c r="CG41" s="701"/>
      <c r="CH41" s="701"/>
      <c r="CI41" s="701"/>
      <c r="CJ41" s="701"/>
      <c r="CK41" s="701"/>
      <c r="CL41" s="701"/>
      <c r="CM41" s="701"/>
      <c r="CN41" s="701"/>
      <c r="CO41" s="701"/>
      <c r="CP41" s="701"/>
      <c r="CQ41" s="702"/>
      <c r="CR41" s="685" t="s">
        <v>174</v>
      </c>
      <c r="CS41" s="721"/>
      <c r="CT41" s="721"/>
      <c r="CU41" s="721"/>
      <c r="CV41" s="721"/>
      <c r="CW41" s="721"/>
      <c r="CX41" s="721"/>
      <c r="CY41" s="722"/>
      <c r="CZ41" s="690" t="s">
        <v>174</v>
      </c>
      <c r="DA41" s="719"/>
      <c r="DB41" s="719"/>
      <c r="DC41" s="723"/>
      <c r="DD41" s="694" t="s">
        <v>174</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353</v>
      </c>
      <c r="C42" s="683"/>
      <c r="D42" s="683"/>
      <c r="E42" s="683"/>
      <c r="F42" s="683"/>
      <c r="G42" s="683"/>
      <c r="H42" s="683"/>
      <c r="I42" s="683"/>
      <c r="J42" s="683"/>
      <c r="K42" s="683"/>
      <c r="L42" s="683"/>
      <c r="M42" s="683"/>
      <c r="N42" s="683"/>
      <c r="O42" s="683"/>
      <c r="P42" s="683"/>
      <c r="Q42" s="684"/>
      <c r="R42" s="685" t="s">
        <v>174</v>
      </c>
      <c r="S42" s="686"/>
      <c r="T42" s="686"/>
      <c r="U42" s="686"/>
      <c r="V42" s="686"/>
      <c r="W42" s="686"/>
      <c r="X42" s="686"/>
      <c r="Y42" s="687"/>
      <c r="Z42" s="688" t="s">
        <v>174</v>
      </c>
      <c r="AA42" s="688"/>
      <c r="AB42" s="688"/>
      <c r="AC42" s="688"/>
      <c r="AD42" s="689" t="s">
        <v>174</v>
      </c>
      <c r="AE42" s="689"/>
      <c r="AF42" s="689"/>
      <c r="AG42" s="689"/>
      <c r="AH42" s="689"/>
      <c r="AI42" s="689"/>
      <c r="AJ42" s="689"/>
      <c r="AK42" s="689"/>
      <c r="AL42" s="690" t="s">
        <v>174</v>
      </c>
      <c r="AM42" s="691"/>
      <c r="AN42" s="691"/>
      <c r="AO42" s="692"/>
      <c r="AQ42" s="784" t="s">
        <v>354</v>
      </c>
      <c r="AR42" s="785"/>
      <c r="AS42" s="785"/>
      <c r="AT42" s="785"/>
      <c r="AU42" s="785"/>
      <c r="AV42" s="785"/>
      <c r="AW42" s="785"/>
      <c r="AX42" s="785"/>
      <c r="AY42" s="786"/>
      <c r="AZ42" s="776">
        <v>236857</v>
      </c>
      <c r="BA42" s="777"/>
      <c r="BB42" s="777"/>
      <c r="BC42" s="777"/>
      <c r="BD42" s="756"/>
      <c r="BE42" s="756"/>
      <c r="BF42" s="758"/>
      <c r="BG42" s="774"/>
      <c r="BH42" s="775"/>
      <c r="BI42" s="775"/>
      <c r="BJ42" s="775"/>
      <c r="BK42" s="775"/>
      <c r="BL42" s="237"/>
      <c r="BM42" s="711" t="s">
        <v>355</v>
      </c>
      <c r="BN42" s="711"/>
      <c r="BO42" s="711"/>
      <c r="BP42" s="711"/>
      <c r="BQ42" s="711"/>
      <c r="BR42" s="711"/>
      <c r="BS42" s="711"/>
      <c r="BT42" s="711"/>
      <c r="BU42" s="712"/>
      <c r="BV42" s="776">
        <v>435</v>
      </c>
      <c r="BW42" s="777"/>
      <c r="BX42" s="777"/>
      <c r="BY42" s="777"/>
      <c r="BZ42" s="777"/>
      <c r="CA42" s="777"/>
      <c r="CB42" s="783"/>
      <c r="CD42" s="682" t="s">
        <v>356</v>
      </c>
      <c r="CE42" s="683"/>
      <c r="CF42" s="683"/>
      <c r="CG42" s="683"/>
      <c r="CH42" s="683"/>
      <c r="CI42" s="683"/>
      <c r="CJ42" s="683"/>
      <c r="CK42" s="683"/>
      <c r="CL42" s="683"/>
      <c r="CM42" s="683"/>
      <c r="CN42" s="683"/>
      <c r="CO42" s="683"/>
      <c r="CP42" s="683"/>
      <c r="CQ42" s="684"/>
      <c r="CR42" s="685">
        <v>7531540</v>
      </c>
      <c r="CS42" s="686"/>
      <c r="CT42" s="686"/>
      <c r="CU42" s="686"/>
      <c r="CV42" s="686"/>
      <c r="CW42" s="686"/>
      <c r="CX42" s="686"/>
      <c r="CY42" s="687"/>
      <c r="CZ42" s="690">
        <v>31</v>
      </c>
      <c r="DA42" s="691"/>
      <c r="DB42" s="691"/>
      <c r="DC42" s="703"/>
      <c r="DD42" s="694">
        <v>1417493</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5" t="s">
        <v>357</v>
      </c>
      <c r="C43" s="736"/>
      <c r="D43" s="736"/>
      <c r="E43" s="736"/>
      <c r="F43" s="736"/>
      <c r="G43" s="736"/>
      <c r="H43" s="736"/>
      <c r="I43" s="736"/>
      <c r="J43" s="736"/>
      <c r="K43" s="736"/>
      <c r="L43" s="736"/>
      <c r="M43" s="736"/>
      <c r="N43" s="736"/>
      <c r="O43" s="736"/>
      <c r="P43" s="736"/>
      <c r="Q43" s="737"/>
      <c r="R43" s="776">
        <v>25726767</v>
      </c>
      <c r="S43" s="777"/>
      <c r="T43" s="777"/>
      <c r="U43" s="777"/>
      <c r="V43" s="777"/>
      <c r="W43" s="777"/>
      <c r="X43" s="777"/>
      <c r="Y43" s="778"/>
      <c r="Z43" s="779">
        <v>100</v>
      </c>
      <c r="AA43" s="779"/>
      <c r="AB43" s="779"/>
      <c r="AC43" s="779"/>
      <c r="AD43" s="780">
        <v>1942902</v>
      </c>
      <c r="AE43" s="780"/>
      <c r="AF43" s="780"/>
      <c r="AG43" s="780"/>
      <c r="AH43" s="780"/>
      <c r="AI43" s="780"/>
      <c r="AJ43" s="780"/>
      <c r="AK43" s="780"/>
      <c r="AL43" s="781">
        <v>100</v>
      </c>
      <c r="AM43" s="757"/>
      <c r="AN43" s="757"/>
      <c r="AO43" s="782"/>
      <c r="BV43" s="238"/>
      <c r="BW43" s="238"/>
      <c r="BX43" s="238"/>
      <c r="BY43" s="238"/>
      <c r="BZ43" s="238"/>
      <c r="CA43" s="238"/>
      <c r="CB43" s="238"/>
      <c r="CD43" s="682" t="s">
        <v>358</v>
      </c>
      <c r="CE43" s="683"/>
      <c r="CF43" s="683"/>
      <c r="CG43" s="683"/>
      <c r="CH43" s="683"/>
      <c r="CI43" s="683"/>
      <c r="CJ43" s="683"/>
      <c r="CK43" s="683"/>
      <c r="CL43" s="683"/>
      <c r="CM43" s="683"/>
      <c r="CN43" s="683"/>
      <c r="CO43" s="683"/>
      <c r="CP43" s="683"/>
      <c r="CQ43" s="684"/>
      <c r="CR43" s="685" t="s">
        <v>174</v>
      </c>
      <c r="CS43" s="721"/>
      <c r="CT43" s="721"/>
      <c r="CU43" s="721"/>
      <c r="CV43" s="721"/>
      <c r="CW43" s="721"/>
      <c r="CX43" s="721"/>
      <c r="CY43" s="722"/>
      <c r="CZ43" s="690" t="s">
        <v>174</v>
      </c>
      <c r="DA43" s="719"/>
      <c r="DB43" s="719"/>
      <c r="DC43" s="723"/>
      <c r="DD43" s="694" t="s">
        <v>174</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306</v>
      </c>
      <c r="CE44" s="798"/>
      <c r="CF44" s="682" t="s">
        <v>359</v>
      </c>
      <c r="CG44" s="683"/>
      <c r="CH44" s="683"/>
      <c r="CI44" s="683"/>
      <c r="CJ44" s="683"/>
      <c r="CK44" s="683"/>
      <c r="CL44" s="683"/>
      <c r="CM44" s="683"/>
      <c r="CN44" s="683"/>
      <c r="CO44" s="683"/>
      <c r="CP44" s="683"/>
      <c r="CQ44" s="684"/>
      <c r="CR44" s="685">
        <v>7211891</v>
      </c>
      <c r="CS44" s="686"/>
      <c r="CT44" s="686"/>
      <c r="CU44" s="686"/>
      <c r="CV44" s="686"/>
      <c r="CW44" s="686"/>
      <c r="CX44" s="686"/>
      <c r="CY44" s="687"/>
      <c r="CZ44" s="690">
        <v>29.6</v>
      </c>
      <c r="DA44" s="691"/>
      <c r="DB44" s="691"/>
      <c r="DC44" s="703"/>
      <c r="DD44" s="694">
        <v>1253562</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360</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361</v>
      </c>
      <c r="CG45" s="683"/>
      <c r="CH45" s="683"/>
      <c r="CI45" s="683"/>
      <c r="CJ45" s="683"/>
      <c r="CK45" s="683"/>
      <c r="CL45" s="683"/>
      <c r="CM45" s="683"/>
      <c r="CN45" s="683"/>
      <c r="CO45" s="683"/>
      <c r="CP45" s="683"/>
      <c r="CQ45" s="684"/>
      <c r="CR45" s="685">
        <v>7079358</v>
      </c>
      <c r="CS45" s="721"/>
      <c r="CT45" s="721"/>
      <c r="CU45" s="721"/>
      <c r="CV45" s="721"/>
      <c r="CW45" s="721"/>
      <c r="CX45" s="721"/>
      <c r="CY45" s="722"/>
      <c r="CZ45" s="690">
        <v>29.1</v>
      </c>
      <c r="DA45" s="719"/>
      <c r="DB45" s="719"/>
      <c r="DC45" s="723"/>
      <c r="DD45" s="694">
        <v>1170855</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362</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363</v>
      </c>
      <c r="CG46" s="683"/>
      <c r="CH46" s="683"/>
      <c r="CI46" s="683"/>
      <c r="CJ46" s="683"/>
      <c r="CK46" s="683"/>
      <c r="CL46" s="683"/>
      <c r="CM46" s="683"/>
      <c r="CN46" s="683"/>
      <c r="CO46" s="683"/>
      <c r="CP46" s="683"/>
      <c r="CQ46" s="684"/>
      <c r="CR46" s="685">
        <v>132533</v>
      </c>
      <c r="CS46" s="686"/>
      <c r="CT46" s="686"/>
      <c r="CU46" s="686"/>
      <c r="CV46" s="686"/>
      <c r="CW46" s="686"/>
      <c r="CX46" s="686"/>
      <c r="CY46" s="687"/>
      <c r="CZ46" s="690">
        <v>0.5</v>
      </c>
      <c r="DA46" s="691"/>
      <c r="DB46" s="691"/>
      <c r="DC46" s="703"/>
      <c r="DD46" s="694">
        <v>82707</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364</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365</v>
      </c>
      <c r="CG47" s="683"/>
      <c r="CH47" s="683"/>
      <c r="CI47" s="683"/>
      <c r="CJ47" s="683"/>
      <c r="CK47" s="683"/>
      <c r="CL47" s="683"/>
      <c r="CM47" s="683"/>
      <c r="CN47" s="683"/>
      <c r="CO47" s="683"/>
      <c r="CP47" s="683"/>
      <c r="CQ47" s="684"/>
      <c r="CR47" s="685">
        <v>319649</v>
      </c>
      <c r="CS47" s="721"/>
      <c r="CT47" s="721"/>
      <c r="CU47" s="721"/>
      <c r="CV47" s="721"/>
      <c r="CW47" s="721"/>
      <c r="CX47" s="721"/>
      <c r="CY47" s="722"/>
      <c r="CZ47" s="690">
        <v>1.3</v>
      </c>
      <c r="DA47" s="719"/>
      <c r="DB47" s="719"/>
      <c r="DC47" s="723"/>
      <c r="DD47" s="694">
        <v>163931</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366</v>
      </c>
      <c r="CG48" s="683"/>
      <c r="CH48" s="683"/>
      <c r="CI48" s="683"/>
      <c r="CJ48" s="683"/>
      <c r="CK48" s="683"/>
      <c r="CL48" s="683"/>
      <c r="CM48" s="683"/>
      <c r="CN48" s="683"/>
      <c r="CO48" s="683"/>
      <c r="CP48" s="683"/>
      <c r="CQ48" s="684"/>
      <c r="CR48" s="685" t="s">
        <v>174</v>
      </c>
      <c r="CS48" s="686"/>
      <c r="CT48" s="686"/>
      <c r="CU48" s="686"/>
      <c r="CV48" s="686"/>
      <c r="CW48" s="686"/>
      <c r="CX48" s="686"/>
      <c r="CY48" s="687"/>
      <c r="CZ48" s="690" t="s">
        <v>174</v>
      </c>
      <c r="DA48" s="691"/>
      <c r="DB48" s="691"/>
      <c r="DC48" s="703"/>
      <c r="DD48" s="694" t="s">
        <v>252</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367</v>
      </c>
      <c r="CE49" s="736"/>
      <c r="CF49" s="736"/>
      <c r="CG49" s="736"/>
      <c r="CH49" s="736"/>
      <c r="CI49" s="736"/>
      <c r="CJ49" s="736"/>
      <c r="CK49" s="736"/>
      <c r="CL49" s="736"/>
      <c r="CM49" s="736"/>
      <c r="CN49" s="736"/>
      <c r="CO49" s="736"/>
      <c r="CP49" s="736"/>
      <c r="CQ49" s="737"/>
      <c r="CR49" s="776">
        <v>24326734</v>
      </c>
      <c r="CS49" s="756"/>
      <c r="CT49" s="756"/>
      <c r="CU49" s="756"/>
      <c r="CV49" s="756"/>
      <c r="CW49" s="756"/>
      <c r="CX49" s="756"/>
      <c r="CY49" s="787"/>
      <c r="CZ49" s="781">
        <v>100</v>
      </c>
      <c r="DA49" s="788"/>
      <c r="DB49" s="788"/>
      <c r="DC49" s="789"/>
      <c r="DD49" s="790">
        <v>13558080</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0GDImKRAJfgiSUuewNa+KTYQfeNpd7CqJHvIk9bFXot8WAMnWxUcG+BBIRzrqQ8XTdopaOJ82MUrbyxxaRICTA==" saltValue="+JkhDdmGNaCweYrHhVGb6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view="pageBreakPreview" topLeftCell="A16" zoomScale="70" zoomScaleNormal="70" zoomScaleSheetLayoutView="70" workbookViewId="0">
      <selection activeCell="AF64" sqref="AF64"/>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368</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369</v>
      </c>
      <c r="DK2" s="833"/>
      <c r="DL2" s="833"/>
      <c r="DM2" s="833"/>
      <c r="DN2" s="833"/>
      <c r="DO2" s="834"/>
      <c r="DP2" s="251"/>
      <c r="DQ2" s="832" t="s">
        <v>370</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371</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372</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373</v>
      </c>
      <c r="B5" s="827"/>
      <c r="C5" s="827"/>
      <c r="D5" s="827"/>
      <c r="E5" s="827"/>
      <c r="F5" s="827"/>
      <c r="G5" s="827"/>
      <c r="H5" s="827"/>
      <c r="I5" s="827"/>
      <c r="J5" s="827"/>
      <c r="K5" s="827"/>
      <c r="L5" s="827"/>
      <c r="M5" s="827"/>
      <c r="N5" s="827"/>
      <c r="O5" s="827"/>
      <c r="P5" s="828"/>
      <c r="Q5" s="803" t="s">
        <v>374</v>
      </c>
      <c r="R5" s="804"/>
      <c r="S5" s="804"/>
      <c r="T5" s="804"/>
      <c r="U5" s="805"/>
      <c r="V5" s="803" t="s">
        <v>375</v>
      </c>
      <c r="W5" s="804"/>
      <c r="X5" s="804"/>
      <c r="Y5" s="804"/>
      <c r="Z5" s="805"/>
      <c r="AA5" s="803" t="s">
        <v>376</v>
      </c>
      <c r="AB5" s="804"/>
      <c r="AC5" s="804"/>
      <c r="AD5" s="804"/>
      <c r="AE5" s="804"/>
      <c r="AF5" s="836" t="s">
        <v>377</v>
      </c>
      <c r="AG5" s="804"/>
      <c r="AH5" s="804"/>
      <c r="AI5" s="804"/>
      <c r="AJ5" s="815"/>
      <c r="AK5" s="804" t="s">
        <v>378</v>
      </c>
      <c r="AL5" s="804"/>
      <c r="AM5" s="804"/>
      <c r="AN5" s="804"/>
      <c r="AO5" s="805"/>
      <c r="AP5" s="803" t="s">
        <v>379</v>
      </c>
      <c r="AQ5" s="804"/>
      <c r="AR5" s="804"/>
      <c r="AS5" s="804"/>
      <c r="AT5" s="805"/>
      <c r="AU5" s="803" t="s">
        <v>380</v>
      </c>
      <c r="AV5" s="804"/>
      <c r="AW5" s="804"/>
      <c r="AX5" s="804"/>
      <c r="AY5" s="815"/>
      <c r="AZ5" s="258"/>
      <c r="BA5" s="258"/>
      <c r="BB5" s="258"/>
      <c r="BC5" s="258"/>
      <c r="BD5" s="258"/>
      <c r="BE5" s="259"/>
      <c r="BF5" s="259"/>
      <c r="BG5" s="259"/>
      <c r="BH5" s="259"/>
      <c r="BI5" s="259"/>
      <c r="BJ5" s="259"/>
      <c r="BK5" s="259"/>
      <c r="BL5" s="259"/>
      <c r="BM5" s="259"/>
      <c r="BN5" s="259"/>
      <c r="BO5" s="259"/>
      <c r="BP5" s="259"/>
      <c r="BQ5" s="826" t="s">
        <v>381</v>
      </c>
      <c r="BR5" s="827"/>
      <c r="BS5" s="827"/>
      <c r="BT5" s="827"/>
      <c r="BU5" s="827"/>
      <c r="BV5" s="827"/>
      <c r="BW5" s="827"/>
      <c r="BX5" s="827"/>
      <c r="BY5" s="827"/>
      <c r="BZ5" s="827"/>
      <c r="CA5" s="827"/>
      <c r="CB5" s="827"/>
      <c r="CC5" s="827"/>
      <c r="CD5" s="827"/>
      <c r="CE5" s="827"/>
      <c r="CF5" s="827"/>
      <c r="CG5" s="828"/>
      <c r="CH5" s="803" t="s">
        <v>382</v>
      </c>
      <c r="CI5" s="804"/>
      <c r="CJ5" s="804"/>
      <c r="CK5" s="804"/>
      <c r="CL5" s="805"/>
      <c r="CM5" s="803" t="s">
        <v>383</v>
      </c>
      <c r="CN5" s="804"/>
      <c r="CO5" s="804"/>
      <c r="CP5" s="804"/>
      <c r="CQ5" s="805"/>
      <c r="CR5" s="803" t="s">
        <v>384</v>
      </c>
      <c r="CS5" s="804"/>
      <c r="CT5" s="804"/>
      <c r="CU5" s="804"/>
      <c r="CV5" s="805"/>
      <c r="CW5" s="803" t="s">
        <v>385</v>
      </c>
      <c r="CX5" s="804"/>
      <c r="CY5" s="804"/>
      <c r="CZ5" s="804"/>
      <c r="DA5" s="805"/>
      <c r="DB5" s="803" t="s">
        <v>386</v>
      </c>
      <c r="DC5" s="804"/>
      <c r="DD5" s="804"/>
      <c r="DE5" s="804"/>
      <c r="DF5" s="805"/>
      <c r="DG5" s="809" t="s">
        <v>387</v>
      </c>
      <c r="DH5" s="810"/>
      <c r="DI5" s="810"/>
      <c r="DJ5" s="810"/>
      <c r="DK5" s="811"/>
      <c r="DL5" s="809" t="s">
        <v>388</v>
      </c>
      <c r="DM5" s="810"/>
      <c r="DN5" s="810"/>
      <c r="DO5" s="810"/>
      <c r="DP5" s="811"/>
      <c r="DQ5" s="803" t="s">
        <v>389</v>
      </c>
      <c r="DR5" s="804"/>
      <c r="DS5" s="804"/>
      <c r="DT5" s="804"/>
      <c r="DU5" s="805"/>
      <c r="DV5" s="803" t="s">
        <v>380</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390</v>
      </c>
      <c r="C7" s="818"/>
      <c r="D7" s="818"/>
      <c r="E7" s="818"/>
      <c r="F7" s="818"/>
      <c r="G7" s="818"/>
      <c r="H7" s="818"/>
      <c r="I7" s="818"/>
      <c r="J7" s="818"/>
      <c r="K7" s="818"/>
      <c r="L7" s="818"/>
      <c r="M7" s="818"/>
      <c r="N7" s="818"/>
      <c r="O7" s="818"/>
      <c r="P7" s="819"/>
      <c r="Q7" s="820">
        <v>25727</v>
      </c>
      <c r="R7" s="821"/>
      <c r="S7" s="821"/>
      <c r="T7" s="821"/>
      <c r="U7" s="821"/>
      <c r="V7" s="821">
        <v>24327</v>
      </c>
      <c r="W7" s="821"/>
      <c r="X7" s="821"/>
      <c r="Y7" s="821"/>
      <c r="Z7" s="821"/>
      <c r="AA7" s="821">
        <v>1400</v>
      </c>
      <c r="AB7" s="821"/>
      <c r="AC7" s="821"/>
      <c r="AD7" s="821"/>
      <c r="AE7" s="822"/>
      <c r="AF7" s="823">
        <v>1217</v>
      </c>
      <c r="AG7" s="824"/>
      <c r="AH7" s="824"/>
      <c r="AI7" s="824"/>
      <c r="AJ7" s="825"/>
      <c r="AK7" s="860">
        <v>1</v>
      </c>
      <c r="AL7" s="861"/>
      <c r="AM7" s="861"/>
      <c r="AN7" s="861"/>
      <c r="AO7" s="861"/>
      <c r="AP7" s="861">
        <v>1629</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c r="BT7" s="865"/>
      <c r="BU7" s="865"/>
      <c r="BV7" s="865"/>
      <c r="BW7" s="865"/>
      <c r="BX7" s="865"/>
      <c r="BY7" s="865"/>
      <c r="BZ7" s="865"/>
      <c r="CA7" s="865"/>
      <c r="CB7" s="865"/>
      <c r="CC7" s="865"/>
      <c r="CD7" s="865"/>
      <c r="CE7" s="865"/>
      <c r="CF7" s="865"/>
      <c r="CG7" s="866"/>
      <c r="CH7" s="857"/>
      <c r="CI7" s="858"/>
      <c r="CJ7" s="858"/>
      <c r="CK7" s="858"/>
      <c r="CL7" s="859"/>
      <c r="CM7" s="857"/>
      <c r="CN7" s="858"/>
      <c r="CO7" s="858"/>
      <c r="CP7" s="858"/>
      <c r="CQ7" s="859"/>
      <c r="CR7" s="857"/>
      <c r="CS7" s="858"/>
      <c r="CT7" s="858"/>
      <c r="CU7" s="858"/>
      <c r="CV7" s="859"/>
      <c r="CW7" s="857"/>
      <c r="CX7" s="858"/>
      <c r="CY7" s="858"/>
      <c r="CZ7" s="858"/>
      <c r="DA7" s="859"/>
      <c r="DB7" s="857"/>
      <c r="DC7" s="858"/>
      <c r="DD7" s="858"/>
      <c r="DE7" s="858"/>
      <c r="DF7" s="859"/>
      <c r="DG7" s="857"/>
      <c r="DH7" s="858"/>
      <c r="DI7" s="858"/>
      <c r="DJ7" s="858"/>
      <c r="DK7" s="859"/>
      <c r="DL7" s="857"/>
      <c r="DM7" s="858"/>
      <c r="DN7" s="858"/>
      <c r="DO7" s="858"/>
      <c r="DP7" s="859"/>
      <c r="DQ7" s="857"/>
      <c r="DR7" s="858"/>
      <c r="DS7" s="858"/>
      <c r="DT7" s="858"/>
      <c r="DU7" s="859"/>
      <c r="DV7" s="838"/>
      <c r="DW7" s="839"/>
      <c r="DX7" s="839"/>
      <c r="DY7" s="839"/>
      <c r="DZ7" s="840"/>
      <c r="EA7" s="256"/>
    </row>
    <row r="8" spans="1:131" s="257" customFormat="1" ht="26.25" customHeight="1" x14ac:dyDescent="0.15">
      <c r="A8" s="263">
        <v>2</v>
      </c>
      <c r="B8" s="841" t="s">
        <v>391</v>
      </c>
      <c r="C8" s="842"/>
      <c r="D8" s="842"/>
      <c r="E8" s="842"/>
      <c r="F8" s="842"/>
      <c r="G8" s="842"/>
      <c r="H8" s="842"/>
      <c r="I8" s="842"/>
      <c r="J8" s="842"/>
      <c r="K8" s="842"/>
      <c r="L8" s="842"/>
      <c r="M8" s="842"/>
      <c r="N8" s="842"/>
      <c r="O8" s="842"/>
      <c r="P8" s="843"/>
      <c r="Q8" s="844">
        <v>3</v>
      </c>
      <c r="R8" s="845"/>
      <c r="S8" s="845"/>
      <c r="T8" s="845"/>
      <c r="U8" s="845"/>
      <c r="V8" s="845">
        <v>3</v>
      </c>
      <c r="W8" s="845"/>
      <c r="X8" s="845"/>
      <c r="Y8" s="845"/>
      <c r="Z8" s="845"/>
      <c r="AA8" s="845" t="s">
        <v>572</v>
      </c>
      <c r="AB8" s="845"/>
      <c r="AC8" s="845"/>
      <c r="AD8" s="845"/>
      <c r="AE8" s="846"/>
      <c r="AF8" s="847" t="s">
        <v>392</v>
      </c>
      <c r="AG8" s="848"/>
      <c r="AH8" s="848"/>
      <c r="AI8" s="848"/>
      <c r="AJ8" s="849"/>
      <c r="AK8" s="850">
        <v>3</v>
      </c>
      <c r="AL8" s="851"/>
      <c r="AM8" s="851"/>
      <c r="AN8" s="851"/>
      <c r="AO8" s="851"/>
      <c r="AP8" s="851">
        <v>6</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c r="BT8" s="855"/>
      <c r="BU8" s="855"/>
      <c r="BV8" s="855"/>
      <c r="BW8" s="855"/>
      <c r="BX8" s="855"/>
      <c r="BY8" s="855"/>
      <c r="BZ8" s="855"/>
      <c r="CA8" s="855"/>
      <c r="CB8" s="855"/>
      <c r="CC8" s="855"/>
      <c r="CD8" s="855"/>
      <c r="CE8" s="855"/>
      <c r="CF8" s="855"/>
      <c r="CG8" s="856"/>
      <c r="CH8" s="867"/>
      <c r="CI8" s="868"/>
      <c r="CJ8" s="868"/>
      <c r="CK8" s="868"/>
      <c r="CL8" s="869"/>
      <c r="CM8" s="867"/>
      <c r="CN8" s="868"/>
      <c r="CO8" s="868"/>
      <c r="CP8" s="868"/>
      <c r="CQ8" s="869"/>
      <c r="CR8" s="867"/>
      <c r="CS8" s="868"/>
      <c r="CT8" s="868"/>
      <c r="CU8" s="868"/>
      <c r="CV8" s="869"/>
      <c r="CW8" s="867"/>
      <c r="CX8" s="868"/>
      <c r="CY8" s="868"/>
      <c r="CZ8" s="868"/>
      <c r="DA8" s="869"/>
      <c r="DB8" s="867"/>
      <c r="DC8" s="868"/>
      <c r="DD8" s="868"/>
      <c r="DE8" s="868"/>
      <c r="DF8" s="869"/>
      <c r="DG8" s="867"/>
      <c r="DH8" s="868"/>
      <c r="DI8" s="868"/>
      <c r="DJ8" s="868"/>
      <c r="DK8" s="869"/>
      <c r="DL8" s="867"/>
      <c r="DM8" s="868"/>
      <c r="DN8" s="868"/>
      <c r="DO8" s="868"/>
      <c r="DP8" s="869"/>
      <c r="DQ8" s="867"/>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393</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394</v>
      </c>
      <c r="B23" s="876" t="s">
        <v>395</v>
      </c>
      <c r="C23" s="877"/>
      <c r="D23" s="877"/>
      <c r="E23" s="877"/>
      <c r="F23" s="877"/>
      <c r="G23" s="877"/>
      <c r="H23" s="877"/>
      <c r="I23" s="877"/>
      <c r="J23" s="877"/>
      <c r="K23" s="877"/>
      <c r="L23" s="877"/>
      <c r="M23" s="877"/>
      <c r="N23" s="877"/>
      <c r="O23" s="877"/>
      <c r="P23" s="878"/>
      <c r="Q23" s="879">
        <f>Q7</f>
        <v>25727</v>
      </c>
      <c r="R23" s="880"/>
      <c r="S23" s="880"/>
      <c r="T23" s="880"/>
      <c r="U23" s="880"/>
      <c r="V23" s="880">
        <f>V7</f>
        <v>24327</v>
      </c>
      <c r="W23" s="880"/>
      <c r="X23" s="880"/>
      <c r="Y23" s="880"/>
      <c r="Z23" s="880"/>
      <c r="AA23" s="880">
        <f>AA7</f>
        <v>1400</v>
      </c>
      <c r="AB23" s="880"/>
      <c r="AC23" s="880"/>
      <c r="AD23" s="880"/>
      <c r="AE23" s="881"/>
      <c r="AF23" s="882">
        <v>1217</v>
      </c>
      <c r="AG23" s="880"/>
      <c r="AH23" s="880"/>
      <c r="AI23" s="880"/>
      <c r="AJ23" s="883"/>
      <c r="AK23" s="884"/>
      <c r="AL23" s="885"/>
      <c r="AM23" s="885"/>
      <c r="AN23" s="885"/>
      <c r="AO23" s="885"/>
      <c r="AP23" s="880">
        <f>AP7+AP8</f>
        <v>1635</v>
      </c>
      <c r="AQ23" s="880"/>
      <c r="AR23" s="880"/>
      <c r="AS23" s="880"/>
      <c r="AT23" s="880"/>
      <c r="AU23" s="886"/>
      <c r="AV23" s="886"/>
      <c r="AW23" s="886"/>
      <c r="AX23" s="886"/>
      <c r="AY23" s="887"/>
      <c r="AZ23" s="895" t="s">
        <v>174</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396</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397</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373</v>
      </c>
      <c r="B26" s="827"/>
      <c r="C26" s="827"/>
      <c r="D26" s="827"/>
      <c r="E26" s="827"/>
      <c r="F26" s="827"/>
      <c r="G26" s="827"/>
      <c r="H26" s="827"/>
      <c r="I26" s="827"/>
      <c r="J26" s="827"/>
      <c r="K26" s="827"/>
      <c r="L26" s="827"/>
      <c r="M26" s="827"/>
      <c r="N26" s="827"/>
      <c r="O26" s="827"/>
      <c r="P26" s="828"/>
      <c r="Q26" s="803" t="s">
        <v>398</v>
      </c>
      <c r="R26" s="804"/>
      <c r="S26" s="804"/>
      <c r="T26" s="804"/>
      <c r="U26" s="805"/>
      <c r="V26" s="803" t="s">
        <v>399</v>
      </c>
      <c r="W26" s="804"/>
      <c r="X26" s="804"/>
      <c r="Y26" s="804"/>
      <c r="Z26" s="805"/>
      <c r="AA26" s="803" t="s">
        <v>400</v>
      </c>
      <c r="AB26" s="804"/>
      <c r="AC26" s="804"/>
      <c r="AD26" s="804"/>
      <c r="AE26" s="804"/>
      <c r="AF26" s="898" t="s">
        <v>401</v>
      </c>
      <c r="AG26" s="899"/>
      <c r="AH26" s="899"/>
      <c r="AI26" s="899"/>
      <c r="AJ26" s="900"/>
      <c r="AK26" s="804" t="s">
        <v>402</v>
      </c>
      <c r="AL26" s="804"/>
      <c r="AM26" s="804"/>
      <c r="AN26" s="804"/>
      <c r="AO26" s="805"/>
      <c r="AP26" s="803" t="s">
        <v>403</v>
      </c>
      <c r="AQ26" s="804"/>
      <c r="AR26" s="804"/>
      <c r="AS26" s="804"/>
      <c r="AT26" s="805"/>
      <c r="AU26" s="803" t="s">
        <v>404</v>
      </c>
      <c r="AV26" s="804"/>
      <c r="AW26" s="804"/>
      <c r="AX26" s="804"/>
      <c r="AY26" s="805"/>
      <c r="AZ26" s="803" t="s">
        <v>405</v>
      </c>
      <c r="BA26" s="804"/>
      <c r="BB26" s="804"/>
      <c r="BC26" s="804"/>
      <c r="BD26" s="805"/>
      <c r="BE26" s="803" t="s">
        <v>380</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406</v>
      </c>
      <c r="C28" s="818"/>
      <c r="D28" s="818"/>
      <c r="E28" s="818"/>
      <c r="F28" s="818"/>
      <c r="G28" s="818"/>
      <c r="H28" s="818"/>
      <c r="I28" s="818"/>
      <c r="J28" s="818"/>
      <c r="K28" s="818"/>
      <c r="L28" s="818"/>
      <c r="M28" s="818"/>
      <c r="N28" s="818"/>
      <c r="O28" s="818"/>
      <c r="P28" s="819"/>
      <c r="Q28" s="908">
        <v>1282</v>
      </c>
      <c r="R28" s="909"/>
      <c r="S28" s="909"/>
      <c r="T28" s="909"/>
      <c r="U28" s="909"/>
      <c r="V28" s="909">
        <v>1225</v>
      </c>
      <c r="W28" s="909"/>
      <c r="X28" s="909"/>
      <c r="Y28" s="909"/>
      <c r="Z28" s="909"/>
      <c r="AA28" s="909">
        <v>57</v>
      </c>
      <c r="AB28" s="909"/>
      <c r="AC28" s="909"/>
      <c r="AD28" s="909"/>
      <c r="AE28" s="910"/>
      <c r="AF28" s="911">
        <v>57</v>
      </c>
      <c r="AG28" s="909"/>
      <c r="AH28" s="909"/>
      <c r="AI28" s="909"/>
      <c r="AJ28" s="912"/>
      <c r="AK28" s="913">
        <v>96</v>
      </c>
      <c r="AL28" s="904"/>
      <c r="AM28" s="904"/>
      <c r="AN28" s="904"/>
      <c r="AO28" s="904"/>
      <c r="AP28" s="904" t="s">
        <v>572</v>
      </c>
      <c r="AQ28" s="904"/>
      <c r="AR28" s="904"/>
      <c r="AS28" s="904"/>
      <c r="AT28" s="904"/>
      <c r="AU28" s="904" t="s">
        <v>572</v>
      </c>
      <c r="AV28" s="904"/>
      <c r="AW28" s="904"/>
      <c r="AX28" s="904"/>
      <c r="AY28" s="904"/>
      <c r="AZ28" s="905" t="s">
        <v>572</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407</v>
      </c>
      <c r="C29" s="842"/>
      <c r="D29" s="842"/>
      <c r="E29" s="842"/>
      <c r="F29" s="842"/>
      <c r="G29" s="842"/>
      <c r="H29" s="842"/>
      <c r="I29" s="842"/>
      <c r="J29" s="842"/>
      <c r="K29" s="842"/>
      <c r="L29" s="842"/>
      <c r="M29" s="842"/>
      <c r="N29" s="842"/>
      <c r="O29" s="842"/>
      <c r="P29" s="843"/>
      <c r="Q29" s="844">
        <v>1245</v>
      </c>
      <c r="R29" s="845"/>
      <c r="S29" s="845"/>
      <c r="T29" s="845"/>
      <c r="U29" s="845"/>
      <c r="V29" s="845">
        <v>1156</v>
      </c>
      <c r="W29" s="845"/>
      <c r="X29" s="845"/>
      <c r="Y29" s="845"/>
      <c r="Z29" s="845"/>
      <c r="AA29" s="845">
        <v>89</v>
      </c>
      <c r="AB29" s="845"/>
      <c r="AC29" s="845"/>
      <c r="AD29" s="845"/>
      <c r="AE29" s="846"/>
      <c r="AF29" s="847">
        <v>89</v>
      </c>
      <c r="AG29" s="848"/>
      <c r="AH29" s="848"/>
      <c r="AI29" s="848"/>
      <c r="AJ29" s="849"/>
      <c r="AK29" s="916">
        <v>133</v>
      </c>
      <c r="AL29" s="917"/>
      <c r="AM29" s="917"/>
      <c r="AN29" s="917"/>
      <c r="AO29" s="917"/>
      <c r="AP29" s="917" t="s">
        <v>572</v>
      </c>
      <c r="AQ29" s="917"/>
      <c r="AR29" s="917"/>
      <c r="AS29" s="917"/>
      <c r="AT29" s="917"/>
      <c r="AU29" s="917" t="s">
        <v>572</v>
      </c>
      <c r="AV29" s="917"/>
      <c r="AW29" s="917"/>
      <c r="AX29" s="917"/>
      <c r="AY29" s="917"/>
      <c r="AZ29" s="918" t="s">
        <v>572</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408</v>
      </c>
      <c r="C30" s="842"/>
      <c r="D30" s="842"/>
      <c r="E30" s="842"/>
      <c r="F30" s="842"/>
      <c r="G30" s="842"/>
      <c r="H30" s="842"/>
      <c r="I30" s="842"/>
      <c r="J30" s="842"/>
      <c r="K30" s="842"/>
      <c r="L30" s="842"/>
      <c r="M30" s="842"/>
      <c r="N30" s="842"/>
      <c r="O30" s="842"/>
      <c r="P30" s="843"/>
      <c r="Q30" s="844">
        <v>26</v>
      </c>
      <c r="R30" s="845"/>
      <c r="S30" s="845"/>
      <c r="T30" s="845"/>
      <c r="U30" s="845"/>
      <c r="V30" s="845">
        <v>25</v>
      </c>
      <c r="W30" s="845"/>
      <c r="X30" s="845"/>
      <c r="Y30" s="845"/>
      <c r="Z30" s="845"/>
      <c r="AA30" s="845">
        <v>1</v>
      </c>
      <c r="AB30" s="845"/>
      <c r="AC30" s="845"/>
      <c r="AD30" s="845"/>
      <c r="AE30" s="846"/>
      <c r="AF30" s="847">
        <v>1</v>
      </c>
      <c r="AG30" s="848"/>
      <c r="AH30" s="848"/>
      <c r="AI30" s="848"/>
      <c r="AJ30" s="849"/>
      <c r="AK30" s="916">
        <v>23</v>
      </c>
      <c r="AL30" s="917"/>
      <c r="AM30" s="917"/>
      <c r="AN30" s="917"/>
      <c r="AO30" s="917"/>
      <c r="AP30" s="917" t="s">
        <v>572</v>
      </c>
      <c r="AQ30" s="917"/>
      <c r="AR30" s="917"/>
      <c r="AS30" s="917"/>
      <c r="AT30" s="917"/>
      <c r="AU30" s="917" t="s">
        <v>572</v>
      </c>
      <c r="AV30" s="917"/>
      <c r="AW30" s="917"/>
      <c r="AX30" s="917"/>
      <c r="AY30" s="917"/>
      <c r="AZ30" s="918" t="s">
        <v>572</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409</v>
      </c>
      <c r="C31" s="842"/>
      <c r="D31" s="842"/>
      <c r="E31" s="842"/>
      <c r="F31" s="842"/>
      <c r="G31" s="842"/>
      <c r="H31" s="842"/>
      <c r="I31" s="842"/>
      <c r="J31" s="842"/>
      <c r="K31" s="842"/>
      <c r="L31" s="842"/>
      <c r="M31" s="842"/>
      <c r="N31" s="842"/>
      <c r="O31" s="842"/>
      <c r="P31" s="843"/>
      <c r="Q31" s="844">
        <v>927</v>
      </c>
      <c r="R31" s="845"/>
      <c r="S31" s="845"/>
      <c r="T31" s="845"/>
      <c r="U31" s="845"/>
      <c r="V31" s="845">
        <v>592</v>
      </c>
      <c r="W31" s="845"/>
      <c r="X31" s="845"/>
      <c r="Y31" s="845"/>
      <c r="Z31" s="845"/>
      <c r="AA31" s="845">
        <v>335</v>
      </c>
      <c r="AB31" s="845"/>
      <c r="AC31" s="845"/>
      <c r="AD31" s="845"/>
      <c r="AE31" s="846"/>
      <c r="AF31" s="847">
        <v>14</v>
      </c>
      <c r="AG31" s="848"/>
      <c r="AH31" s="848"/>
      <c r="AI31" s="848"/>
      <c r="AJ31" s="849"/>
      <c r="AK31" s="916">
        <v>746</v>
      </c>
      <c r="AL31" s="917"/>
      <c r="AM31" s="917"/>
      <c r="AN31" s="917"/>
      <c r="AO31" s="917"/>
      <c r="AP31" s="917">
        <v>732</v>
      </c>
      <c r="AQ31" s="917"/>
      <c r="AR31" s="917"/>
      <c r="AS31" s="917"/>
      <c r="AT31" s="917"/>
      <c r="AU31" s="917">
        <v>654</v>
      </c>
      <c r="AV31" s="917"/>
      <c r="AW31" s="917"/>
      <c r="AX31" s="917"/>
      <c r="AY31" s="917"/>
      <c r="AZ31" s="918" t="s">
        <v>572</v>
      </c>
      <c r="BA31" s="918"/>
      <c r="BB31" s="918"/>
      <c r="BC31" s="918"/>
      <c r="BD31" s="918"/>
      <c r="BE31" s="914" t="s">
        <v>410</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c r="C32" s="842"/>
      <c r="D32" s="842"/>
      <c r="E32" s="842"/>
      <c r="F32" s="842"/>
      <c r="G32" s="842"/>
      <c r="H32" s="842"/>
      <c r="I32" s="842"/>
      <c r="J32" s="842"/>
      <c r="K32" s="842"/>
      <c r="L32" s="842"/>
      <c r="M32" s="842"/>
      <c r="N32" s="842"/>
      <c r="O32" s="842"/>
      <c r="P32" s="843"/>
      <c r="Q32" s="844"/>
      <c r="R32" s="845"/>
      <c r="S32" s="845"/>
      <c r="T32" s="845"/>
      <c r="U32" s="845"/>
      <c r="V32" s="845"/>
      <c r="W32" s="845"/>
      <c r="X32" s="845"/>
      <c r="Y32" s="845"/>
      <c r="Z32" s="845"/>
      <c r="AA32" s="845"/>
      <c r="AB32" s="845"/>
      <c r="AC32" s="845"/>
      <c r="AD32" s="845"/>
      <c r="AE32" s="846"/>
      <c r="AF32" s="847"/>
      <c r="AG32" s="848"/>
      <c r="AH32" s="848"/>
      <c r="AI32" s="848"/>
      <c r="AJ32" s="849"/>
      <c r="AK32" s="916"/>
      <c r="AL32" s="917"/>
      <c r="AM32" s="917"/>
      <c r="AN32" s="917"/>
      <c r="AO32" s="917"/>
      <c r="AP32" s="917"/>
      <c r="AQ32" s="917"/>
      <c r="AR32" s="917"/>
      <c r="AS32" s="917"/>
      <c r="AT32" s="917"/>
      <c r="AU32" s="917"/>
      <c r="AV32" s="917"/>
      <c r="AW32" s="917"/>
      <c r="AX32" s="917"/>
      <c r="AY32" s="917"/>
      <c r="AZ32" s="918"/>
      <c r="BA32" s="918"/>
      <c r="BB32" s="918"/>
      <c r="BC32" s="918"/>
      <c r="BD32" s="918"/>
      <c r="BE32" s="914"/>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c r="C33" s="842"/>
      <c r="D33" s="842"/>
      <c r="E33" s="842"/>
      <c r="F33" s="842"/>
      <c r="G33" s="842"/>
      <c r="H33" s="842"/>
      <c r="I33" s="842"/>
      <c r="J33" s="842"/>
      <c r="K33" s="842"/>
      <c r="L33" s="842"/>
      <c r="M33" s="842"/>
      <c r="N33" s="842"/>
      <c r="O33" s="842"/>
      <c r="P33" s="843"/>
      <c r="Q33" s="844"/>
      <c r="R33" s="845"/>
      <c r="S33" s="845"/>
      <c r="T33" s="845"/>
      <c r="U33" s="845"/>
      <c r="V33" s="845"/>
      <c r="W33" s="845"/>
      <c r="X33" s="845"/>
      <c r="Y33" s="845"/>
      <c r="Z33" s="845"/>
      <c r="AA33" s="845"/>
      <c r="AB33" s="845"/>
      <c r="AC33" s="845"/>
      <c r="AD33" s="845"/>
      <c r="AE33" s="846"/>
      <c r="AF33" s="847"/>
      <c r="AG33" s="848"/>
      <c r="AH33" s="848"/>
      <c r="AI33" s="848"/>
      <c r="AJ33" s="849"/>
      <c r="AK33" s="916"/>
      <c r="AL33" s="917"/>
      <c r="AM33" s="917"/>
      <c r="AN33" s="917"/>
      <c r="AO33" s="917"/>
      <c r="AP33" s="917"/>
      <c r="AQ33" s="917"/>
      <c r="AR33" s="917"/>
      <c r="AS33" s="917"/>
      <c r="AT33" s="917"/>
      <c r="AU33" s="917"/>
      <c r="AV33" s="917"/>
      <c r="AW33" s="917"/>
      <c r="AX33" s="917"/>
      <c r="AY33" s="917"/>
      <c r="AZ33" s="918"/>
      <c r="BA33" s="918"/>
      <c r="BB33" s="918"/>
      <c r="BC33" s="918"/>
      <c r="BD33" s="918"/>
      <c r="BE33" s="914"/>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411</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394</v>
      </c>
      <c r="B63" s="876" t="s">
        <v>412</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161</v>
      </c>
      <c r="AG63" s="928"/>
      <c r="AH63" s="928"/>
      <c r="AI63" s="928"/>
      <c r="AJ63" s="929"/>
      <c r="AK63" s="930"/>
      <c r="AL63" s="925"/>
      <c r="AM63" s="925"/>
      <c r="AN63" s="925"/>
      <c r="AO63" s="925"/>
      <c r="AP63" s="928">
        <f>AP31</f>
        <v>732</v>
      </c>
      <c r="AQ63" s="928"/>
      <c r="AR63" s="928"/>
      <c r="AS63" s="928"/>
      <c r="AT63" s="928"/>
      <c r="AU63" s="928">
        <f>AU31</f>
        <v>654</v>
      </c>
      <c r="AV63" s="928"/>
      <c r="AW63" s="928"/>
      <c r="AX63" s="928"/>
      <c r="AY63" s="928"/>
      <c r="AZ63" s="932"/>
      <c r="BA63" s="932"/>
      <c r="BB63" s="932"/>
      <c r="BC63" s="932"/>
      <c r="BD63" s="932"/>
      <c r="BE63" s="933"/>
      <c r="BF63" s="933"/>
      <c r="BG63" s="933"/>
      <c r="BH63" s="933"/>
      <c r="BI63" s="934"/>
      <c r="BJ63" s="935" t="s">
        <v>174</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413</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414</v>
      </c>
      <c r="B66" s="827"/>
      <c r="C66" s="827"/>
      <c r="D66" s="827"/>
      <c r="E66" s="827"/>
      <c r="F66" s="827"/>
      <c r="G66" s="827"/>
      <c r="H66" s="827"/>
      <c r="I66" s="827"/>
      <c r="J66" s="827"/>
      <c r="K66" s="827"/>
      <c r="L66" s="827"/>
      <c r="M66" s="827"/>
      <c r="N66" s="827"/>
      <c r="O66" s="827"/>
      <c r="P66" s="828"/>
      <c r="Q66" s="803" t="s">
        <v>398</v>
      </c>
      <c r="R66" s="804"/>
      <c r="S66" s="804"/>
      <c r="T66" s="804"/>
      <c r="U66" s="805"/>
      <c r="V66" s="803" t="s">
        <v>399</v>
      </c>
      <c r="W66" s="804"/>
      <c r="X66" s="804"/>
      <c r="Y66" s="804"/>
      <c r="Z66" s="805"/>
      <c r="AA66" s="803" t="s">
        <v>400</v>
      </c>
      <c r="AB66" s="804"/>
      <c r="AC66" s="804"/>
      <c r="AD66" s="804"/>
      <c r="AE66" s="805"/>
      <c r="AF66" s="938" t="s">
        <v>401</v>
      </c>
      <c r="AG66" s="899"/>
      <c r="AH66" s="899"/>
      <c r="AI66" s="899"/>
      <c r="AJ66" s="939"/>
      <c r="AK66" s="803" t="s">
        <v>402</v>
      </c>
      <c r="AL66" s="827"/>
      <c r="AM66" s="827"/>
      <c r="AN66" s="827"/>
      <c r="AO66" s="828"/>
      <c r="AP66" s="803" t="s">
        <v>403</v>
      </c>
      <c r="AQ66" s="804"/>
      <c r="AR66" s="804"/>
      <c r="AS66" s="804"/>
      <c r="AT66" s="805"/>
      <c r="AU66" s="803" t="s">
        <v>415</v>
      </c>
      <c r="AV66" s="804"/>
      <c r="AW66" s="804"/>
      <c r="AX66" s="804"/>
      <c r="AY66" s="805"/>
      <c r="AZ66" s="803" t="s">
        <v>380</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588</v>
      </c>
      <c r="C68" s="956"/>
      <c r="D68" s="956"/>
      <c r="E68" s="956"/>
      <c r="F68" s="956"/>
      <c r="G68" s="956"/>
      <c r="H68" s="956"/>
      <c r="I68" s="956"/>
      <c r="J68" s="956"/>
      <c r="K68" s="956"/>
      <c r="L68" s="956"/>
      <c r="M68" s="956"/>
      <c r="N68" s="956"/>
      <c r="O68" s="956"/>
      <c r="P68" s="957"/>
      <c r="Q68" s="958">
        <v>7331</v>
      </c>
      <c r="R68" s="952"/>
      <c r="S68" s="952"/>
      <c r="T68" s="952"/>
      <c r="U68" s="952"/>
      <c r="V68" s="952">
        <v>7190</v>
      </c>
      <c r="W68" s="952"/>
      <c r="X68" s="952"/>
      <c r="Y68" s="952"/>
      <c r="Z68" s="952"/>
      <c r="AA68" s="952">
        <v>141</v>
      </c>
      <c r="AB68" s="952"/>
      <c r="AC68" s="952"/>
      <c r="AD68" s="952"/>
      <c r="AE68" s="952"/>
      <c r="AF68" s="952">
        <v>141</v>
      </c>
      <c r="AG68" s="952"/>
      <c r="AH68" s="952"/>
      <c r="AI68" s="952"/>
      <c r="AJ68" s="952"/>
      <c r="AK68" s="952" t="s">
        <v>580</v>
      </c>
      <c r="AL68" s="952"/>
      <c r="AM68" s="952"/>
      <c r="AN68" s="952"/>
      <c r="AO68" s="952"/>
      <c r="AP68" s="952">
        <v>473</v>
      </c>
      <c r="AQ68" s="952"/>
      <c r="AR68" s="952"/>
      <c r="AS68" s="952"/>
      <c r="AT68" s="952"/>
      <c r="AU68" s="952" t="s">
        <v>580</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589</v>
      </c>
      <c r="C69" s="960"/>
      <c r="D69" s="960"/>
      <c r="E69" s="960"/>
      <c r="F69" s="960"/>
      <c r="G69" s="960"/>
      <c r="H69" s="960"/>
      <c r="I69" s="960"/>
      <c r="J69" s="960"/>
      <c r="K69" s="960"/>
      <c r="L69" s="960"/>
      <c r="M69" s="960"/>
      <c r="N69" s="960"/>
      <c r="O69" s="960"/>
      <c r="P69" s="961"/>
      <c r="Q69" s="962">
        <v>61</v>
      </c>
      <c r="R69" s="963"/>
      <c r="S69" s="963"/>
      <c r="T69" s="963"/>
      <c r="U69" s="916"/>
      <c r="V69" s="964">
        <v>60</v>
      </c>
      <c r="W69" s="963"/>
      <c r="X69" s="963"/>
      <c r="Y69" s="963"/>
      <c r="Z69" s="916"/>
      <c r="AA69" s="964">
        <v>1</v>
      </c>
      <c r="AB69" s="963"/>
      <c r="AC69" s="963"/>
      <c r="AD69" s="963"/>
      <c r="AE69" s="916"/>
      <c r="AF69" s="964">
        <v>1</v>
      </c>
      <c r="AG69" s="963"/>
      <c r="AH69" s="963"/>
      <c r="AI69" s="963"/>
      <c r="AJ69" s="916"/>
      <c r="AK69" s="964" t="s">
        <v>580</v>
      </c>
      <c r="AL69" s="963"/>
      <c r="AM69" s="963"/>
      <c r="AN69" s="963"/>
      <c r="AO69" s="916"/>
      <c r="AP69" s="964" t="s">
        <v>580</v>
      </c>
      <c r="AQ69" s="963"/>
      <c r="AR69" s="963"/>
      <c r="AS69" s="963"/>
      <c r="AT69" s="916"/>
      <c r="AU69" s="964" t="s">
        <v>580</v>
      </c>
      <c r="AV69" s="963"/>
      <c r="AW69" s="963"/>
      <c r="AX69" s="963"/>
      <c r="AY69" s="916"/>
      <c r="AZ69" s="965"/>
      <c r="BA69" s="965"/>
      <c r="BB69" s="965"/>
      <c r="BC69" s="965"/>
      <c r="BD69" s="966"/>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587</v>
      </c>
      <c r="C70" s="960"/>
      <c r="D70" s="960"/>
      <c r="E70" s="960"/>
      <c r="F70" s="960"/>
      <c r="G70" s="960"/>
      <c r="H70" s="960"/>
      <c r="I70" s="960"/>
      <c r="J70" s="960"/>
      <c r="K70" s="960"/>
      <c r="L70" s="960"/>
      <c r="M70" s="960"/>
      <c r="N70" s="960"/>
      <c r="O70" s="960"/>
      <c r="P70" s="961"/>
      <c r="Q70" s="962">
        <v>2037</v>
      </c>
      <c r="R70" s="963"/>
      <c r="S70" s="963"/>
      <c r="T70" s="963"/>
      <c r="U70" s="916"/>
      <c r="V70" s="964">
        <v>1545</v>
      </c>
      <c r="W70" s="963"/>
      <c r="X70" s="963"/>
      <c r="Y70" s="963"/>
      <c r="Z70" s="916"/>
      <c r="AA70" s="964">
        <v>492</v>
      </c>
      <c r="AB70" s="963"/>
      <c r="AC70" s="963"/>
      <c r="AD70" s="963"/>
      <c r="AE70" s="916"/>
      <c r="AF70" s="964">
        <v>4014</v>
      </c>
      <c r="AG70" s="963"/>
      <c r="AH70" s="963"/>
      <c r="AI70" s="963"/>
      <c r="AJ70" s="916"/>
      <c r="AK70" s="964" t="s">
        <v>580</v>
      </c>
      <c r="AL70" s="963"/>
      <c r="AM70" s="963"/>
      <c r="AN70" s="963"/>
      <c r="AO70" s="916"/>
      <c r="AP70" s="964">
        <v>2578</v>
      </c>
      <c r="AQ70" s="963"/>
      <c r="AR70" s="963"/>
      <c r="AS70" s="963"/>
      <c r="AT70" s="916"/>
      <c r="AU70" s="964" t="s">
        <v>580</v>
      </c>
      <c r="AV70" s="963"/>
      <c r="AW70" s="963"/>
      <c r="AX70" s="963"/>
      <c r="AY70" s="916"/>
      <c r="AZ70" s="965"/>
      <c r="BA70" s="965"/>
      <c r="BB70" s="965"/>
      <c r="BC70" s="965"/>
      <c r="BD70" s="966"/>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586</v>
      </c>
      <c r="C71" s="960"/>
      <c r="D71" s="960"/>
      <c r="E71" s="960"/>
      <c r="F71" s="960"/>
      <c r="G71" s="960"/>
      <c r="H71" s="960"/>
      <c r="I71" s="960"/>
      <c r="J71" s="960"/>
      <c r="K71" s="960"/>
      <c r="L71" s="960"/>
      <c r="M71" s="960"/>
      <c r="N71" s="960"/>
      <c r="O71" s="960"/>
      <c r="P71" s="961"/>
      <c r="Q71" s="962">
        <v>718</v>
      </c>
      <c r="R71" s="963"/>
      <c r="S71" s="963"/>
      <c r="T71" s="963"/>
      <c r="U71" s="916"/>
      <c r="V71" s="964">
        <v>634</v>
      </c>
      <c r="W71" s="963"/>
      <c r="X71" s="963"/>
      <c r="Y71" s="963"/>
      <c r="Z71" s="916"/>
      <c r="AA71" s="964">
        <v>84</v>
      </c>
      <c r="AB71" s="963"/>
      <c r="AC71" s="963"/>
      <c r="AD71" s="963"/>
      <c r="AE71" s="916"/>
      <c r="AF71" s="964">
        <v>1308</v>
      </c>
      <c r="AG71" s="963"/>
      <c r="AH71" s="963"/>
      <c r="AI71" s="963"/>
      <c r="AJ71" s="916"/>
      <c r="AK71" s="964" t="s">
        <v>580</v>
      </c>
      <c r="AL71" s="963"/>
      <c r="AM71" s="963"/>
      <c r="AN71" s="963"/>
      <c r="AO71" s="916"/>
      <c r="AP71" s="964">
        <v>1803</v>
      </c>
      <c r="AQ71" s="963"/>
      <c r="AR71" s="963"/>
      <c r="AS71" s="963"/>
      <c r="AT71" s="916"/>
      <c r="AU71" s="964" t="s">
        <v>580</v>
      </c>
      <c r="AV71" s="963"/>
      <c r="AW71" s="963"/>
      <c r="AX71" s="963"/>
      <c r="AY71" s="916"/>
      <c r="AZ71" s="965"/>
      <c r="BA71" s="965"/>
      <c r="BB71" s="965"/>
      <c r="BC71" s="965"/>
      <c r="BD71" s="966"/>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585</v>
      </c>
      <c r="C72" s="960"/>
      <c r="D72" s="960"/>
      <c r="E72" s="960"/>
      <c r="F72" s="960"/>
      <c r="G72" s="960"/>
      <c r="H72" s="960"/>
      <c r="I72" s="960"/>
      <c r="J72" s="960"/>
      <c r="K72" s="960"/>
      <c r="L72" s="960"/>
      <c r="M72" s="960"/>
      <c r="N72" s="960"/>
      <c r="O72" s="960"/>
      <c r="P72" s="961"/>
      <c r="Q72" s="962">
        <v>7549</v>
      </c>
      <c r="R72" s="963"/>
      <c r="S72" s="963"/>
      <c r="T72" s="963"/>
      <c r="U72" s="916"/>
      <c r="V72" s="964">
        <v>6819</v>
      </c>
      <c r="W72" s="963"/>
      <c r="X72" s="963"/>
      <c r="Y72" s="963"/>
      <c r="Z72" s="916"/>
      <c r="AA72" s="964">
        <v>730</v>
      </c>
      <c r="AB72" s="963"/>
      <c r="AC72" s="963"/>
      <c r="AD72" s="963"/>
      <c r="AE72" s="916"/>
      <c r="AF72" s="964" t="s">
        <v>580</v>
      </c>
      <c r="AG72" s="963"/>
      <c r="AH72" s="963"/>
      <c r="AI72" s="963"/>
      <c r="AJ72" s="916"/>
      <c r="AK72" s="964">
        <v>15</v>
      </c>
      <c r="AL72" s="963"/>
      <c r="AM72" s="963"/>
      <c r="AN72" s="963"/>
      <c r="AO72" s="916"/>
      <c r="AP72" s="964" t="s">
        <v>580</v>
      </c>
      <c r="AQ72" s="963"/>
      <c r="AR72" s="963"/>
      <c r="AS72" s="963"/>
      <c r="AT72" s="916"/>
      <c r="AU72" s="964" t="s">
        <v>580</v>
      </c>
      <c r="AV72" s="963"/>
      <c r="AW72" s="963"/>
      <c r="AX72" s="963"/>
      <c r="AY72" s="916"/>
      <c r="AZ72" s="965"/>
      <c r="BA72" s="965"/>
      <c r="BB72" s="965"/>
      <c r="BC72" s="965"/>
      <c r="BD72" s="966"/>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t="s">
        <v>584</v>
      </c>
      <c r="C73" s="960"/>
      <c r="D73" s="960"/>
      <c r="E73" s="960"/>
      <c r="F73" s="960"/>
      <c r="G73" s="960"/>
      <c r="H73" s="960"/>
      <c r="I73" s="960"/>
      <c r="J73" s="960"/>
      <c r="K73" s="960"/>
      <c r="L73" s="960"/>
      <c r="M73" s="960"/>
      <c r="N73" s="960"/>
      <c r="O73" s="960"/>
      <c r="P73" s="961"/>
      <c r="Q73" s="962">
        <v>1576</v>
      </c>
      <c r="R73" s="963"/>
      <c r="S73" s="963"/>
      <c r="T73" s="963"/>
      <c r="U73" s="916"/>
      <c r="V73" s="964">
        <v>1575</v>
      </c>
      <c r="W73" s="963"/>
      <c r="X73" s="963"/>
      <c r="Y73" s="963"/>
      <c r="Z73" s="916"/>
      <c r="AA73" s="964">
        <v>1</v>
      </c>
      <c r="AB73" s="963"/>
      <c r="AC73" s="963"/>
      <c r="AD73" s="963"/>
      <c r="AE73" s="916"/>
      <c r="AF73" s="964" t="s">
        <v>580</v>
      </c>
      <c r="AG73" s="963"/>
      <c r="AH73" s="963"/>
      <c r="AI73" s="963"/>
      <c r="AJ73" s="916"/>
      <c r="AK73" s="964" t="s">
        <v>580</v>
      </c>
      <c r="AL73" s="963"/>
      <c r="AM73" s="963"/>
      <c r="AN73" s="963"/>
      <c r="AO73" s="916"/>
      <c r="AP73" s="964" t="s">
        <v>580</v>
      </c>
      <c r="AQ73" s="963"/>
      <c r="AR73" s="963"/>
      <c r="AS73" s="963"/>
      <c r="AT73" s="916"/>
      <c r="AU73" s="964" t="s">
        <v>580</v>
      </c>
      <c r="AV73" s="963"/>
      <c r="AW73" s="963"/>
      <c r="AX73" s="963"/>
      <c r="AY73" s="916"/>
      <c r="AZ73" s="965"/>
      <c r="BA73" s="965"/>
      <c r="BB73" s="965"/>
      <c r="BC73" s="965"/>
      <c r="BD73" s="966"/>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t="s">
        <v>583</v>
      </c>
      <c r="C74" s="960"/>
      <c r="D74" s="960"/>
      <c r="E74" s="960"/>
      <c r="F74" s="960"/>
      <c r="G74" s="960"/>
      <c r="H74" s="960"/>
      <c r="I74" s="960"/>
      <c r="J74" s="960"/>
      <c r="K74" s="960"/>
      <c r="L74" s="960"/>
      <c r="M74" s="960"/>
      <c r="N74" s="960"/>
      <c r="O74" s="960"/>
      <c r="P74" s="961"/>
      <c r="Q74" s="962">
        <v>20</v>
      </c>
      <c r="R74" s="963"/>
      <c r="S74" s="963"/>
      <c r="T74" s="963"/>
      <c r="U74" s="916"/>
      <c r="V74" s="964">
        <v>19</v>
      </c>
      <c r="W74" s="963"/>
      <c r="X74" s="963"/>
      <c r="Y74" s="963"/>
      <c r="Z74" s="916"/>
      <c r="AA74" s="964">
        <v>1</v>
      </c>
      <c r="AB74" s="963"/>
      <c r="AC74" s="963"/>
      <c r="AD74" s="963"/>
      <c r="AE74" s="916"/>
      <c r="AF74" s="964" t="s">
        <v>580</v>
      </c>
      <c r="AG74" s="963"/>
      <c r="AH74" s="963"/>
      <c r="AI74" s="963"/>
      <c r="AJ74" s="916"/>
      <c r="AK74" s="964">
        <v>19</v>
      </c>
      <c r="AL74" s="963"/>
      <c r="AM74" s="963"/>
      <c r="AN74" s="963"/>
      <c r="AO74" s="916"/>
      <c r="AP74" s="964" t="s">
        <v>580</v>
      </c>
      <c r="AQ74" s="963"/>
      <c r="AR74" s="963"/>
      <c r="AS74" s="963"/>
      <c r="AT74" s="916"/>
      <c r="AU74" s="964" t="s">
        <v>580</v>
      </c>
      <c r="AV74" s="963"/>
      <c r="AW74" s="963"/>
      <c r="AX74" s="963"/>
      <c r="AY74" s="916"/>
      <c r="AZ74" s="965"/>
      <c r="BA74" s="965"/>
      <c r="BB74" s="965"/>
      <c r="BC74" s="965"/>
      <c r="BD74" s="966"/>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t="s">
        <v>582</v>
      </c>
      <c r="C75" s="960"/>
      <c r="D75" s="960"/>
      <c r="E75" s="960"/>
      <c r="F75" s="960"/>
      <c r="G75" s="960"/>
      <c r="H75" s="960"/>
      <c r="I75" s="960"/>
      <c r="J75" s="960"/>
      <c r="K75" s="960"/>
      <c r="L75" s="960"/>
      <c r="M75" s="960"/>
      <c r="N75" s="960"/>
      <c r="O75" s="960"/>
      <c r="P75" s="961"/>
      <c r="Q75" s="962">
        <v>52</v>
      </c>
      <c r="R75" s="963"/>
      <c r="S75" s="963"/>
      <c r="T75" s="963"/>
      <c r="U75" s="916"/>
      <c r="V75" s="964">
        <v>30</v>
      </c>
      <c r="W75" s="963"/>
      <c r="X75" s="963"/>
      <c r="Y75" s="963"/>
      <c r="Z75" s="916"/>
      <c r="AA75" s="964">
        <v>22</v>
      </c>
      <c r="AB75" s="963"/>
      <c r="AC75" s="963"/>
      <c r="AD75" s="963"/>
      <c r="AE75" s="916"/>
      <c r="AF75" s="964" t="s">
        <v>580</v>
      </c>
      <c r="AG75" s="963"/>
      <c r="AH75" s="963"/>
      <c r="AI75" s="963"/>
      <c r="AJ75" s="916"/>
      <c r="AK75" s="964" t="s">
        <v>580</v>
      </c>
      <c r="AL75" s="963"/>
      <c r="AM75" s="963"/>
      <c r="AN75" s="963"/>
      <c r="AO75" s="916"/>
      <c r="AP75" s="964" t="s">
        <v>580</v>
      </c>
      <c r="AQ75" s="963"/>
      <c r="AR75" s="963"/>
      <c r="AS75" s="963"/>
      <c r="AT75" s="916"/>
      <c r="AU75" s="964" t="s">
        <v>580</v>
      </c>
      <c r="AV75" s="963"/>
      <c r="AW75" s="963"/>
      <c r="AX75" s="963"/>
      <c r="AY75" s="916"/>
      <c r="AZ75" s="965"/>
      <c r="BA75" s="965"/>
      <c r="BB75" s="965"/>
      <c r="BC75" s="965"/>
      <c r="BD75" s="966"/>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t="s">
        <v>581</v>
      </c>
      <c r="C76" s="960"/>
      <c r="D76" s="960"/>
      <c r="E76" s="960"/>
      <c r="F76" s="960"/>
      <c r="G76" s="960"/>
      <c r="H76" s="960"/>
      <c r="I76" s="960"/>
      <c r="J76" s="960"/>
      <c r="K76" s="960"/>
      <c r="L76" s="960"/>
      <c r="M76" s="960"/>
      <c r="N76" s="960"/>
      <c r="O76" s="960"/>
      <c r="P76" s="961"/>
      <c r="Q76" s="962">
        <v>36</v>
      </c>
      <c r="R76" s="963"/>
      <c r="S76" s="963"/>
      <c r="T76" s="963"/>
      <c r="U76" s="916"/>
      <c r="V76" s="964">
        <v>32</v>
      </c>
      <c r="W76" s="963"/>
      <c r="X76" s="963"/>
      <c r="Y76" s="963"/>
      <c r="Z76" s="916"/>
      <c r="AA76" s="964">
        <v>4</v>
      </c>
      <c r="AB76" s="963"/>
      <c r="AC76" s="963"/>
      <c r="AD76" s="963"/>
      <c r="AE76" s="916"/>
      <c r="AF76" s="964" t="s">
        <v>580</v>
      </c>
      <c r="AG76" s="963"/>
      <c r="AH76" s="963"/>
      <c r="AI76" s="963"/>
      <c r="AJ76" s="916"/>
      <c r="AK76" s="964" t="s">
        <v>580</v>
      </c>
      <c r="AL76" s="963"/>
      <c r="AM76" s="963"/>
      <c r="AN76" s="963"/>
      <c r="AO76" s="916"/>
      <c r="AP76" s="964" t="s">
        <v>580</v>
      </c>
      <c r="AQ76" s="963"/>
      <c r="AR76" s="963"/>
      <c r="AS76" s="963"/>
      <c r="AT76" s="916"/>
      <c r="AU76" s="964" t="s">
        <v>580</v>
      </c>
      <c r="AV76" s="963"/>
      <c r="AW76" s="963"/>
      <c r="AX76" s="963"/>
      <c r="AY76" s="916"/>
      <c r="AZ76" s="965"/>
      <c r="BA76" s="965"/>
      <c r="BB76" s="965"/>
      <c r="BC76" s="965"/>
      <c r="BD76" s="966"/>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t="s">
        <v>579</v>
      </c>
      <c r="C77" s="960"/>
      <c r="D77" s="960"/>
      <c r="E77" s="960"/>
      <c r="F77" s="960"/>
      <c r="G77" s="960"/>
      <c r="H77" s="960"/>
      <c r="I77" s="960"/>
      <c r="J77" s="960"/>
      <c r="K77" s="960"/>
      <c r="L77" s="960"/>
      <c r="M77" s="960"/>
      <c r="N77" s="960"/>
      <c r="O77" s="960"/>
      <c r="P77" s="961"/>
      <c r="Q77" s="962">
        <v>748</v>
      </c>
      <c r="R77" s="963"/>
      <c r="S77" s="963"/>
      <c r="T77" s="963"/>
      <c r="U77" s="916"/>
      <c r="V77" s="964">
        <v>694</v>
      </c>
      <c r="W77" s="963"/>
      <c r="X77" s="963"/>
      <c r="Y77" s="963"/>
      <c r="Z77" s="916"/>
      <c r="AA77" s="964">
        <v>54</v>
      </c>
      <c r="AB77" s="963"/>
      <c r="AC77" s="963"/>
      <c r="AD77" s="963"/>
      <c r="AE77" s="916"/>
      <c r="AF77" s="964">
        <v>54</v>
      </c>
      <c r="AG77" s="963"/>
      <c r="AH77" s="963"/>
      <c r="AI77" s="963"/>
      <c r="AJ77" s="916"/>
      <c r="AK77" s="964" t="s">
        <v>580</v>
      </c>
      <c r="AL77" s="963"/>
      <c r="AM77" s="963"/>
      <c r="AN77" s="963"/>
      <c r="AO77" s="916"/>
      <c r="AP77" s="964" t="s">
        <v>580</v>
      </c>
      <c r="AQ77" s="963"/>
      <c r="AR77" s="963"/>
      <c r="AS77" s="963"/>
      <c r="AT77" s="916"/>
      <c r="AU77" s="964" t="s">
        <v>580</v>
      </c>
      <c r="AV77" s="963"/>
      <c r="AW77" s="963"/>
      <c r="AX77" s="963"/>
      <c r="AY77" s="916"/>
      <c r="AZ77" s="965"/>
      <c r="BA77" s="965"/>
      <c r="BB77" s="965"/>
      <c r="BC77" s="965"/>
      <c r="BD77" s="966"/>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t="s">
        <v>578</v>
      </c>
      <c r="C78" s="960"/>
      <c r="D78" s="960"/>
      <c r="E78" s="960"/>
      <c r="F78" s="960"/>
      <c r="G78" s="960"/>
      <c r="H78" s="960"/>
      <c r="I78" s="960"/>
      <c r="J78" s="960"/>
      <c r="K78" s="960"/>
      <c r="L78" s="960"/>
      <c r="M78" s="960"/>
      <c r="N78" s="960"/>
      <c r="O78" s="960"/>
      <c r="P78" s="961"/>
      <c r="Q78" s="962">
        <v>252648</v>
      </c>
      <c r="R78" s="963"/>
      <c r="S78" s="963"/>
      <c r="T78" s="963"/>
      <c r="U78" s="916"/>
      <c r="V78" s="964">
        <v>232839</v>
      </c>
      <c r="W78" s="963"/>
      <c r="X78" s="963"/>
      <c r="Y78" s="963"/>
      <c r="Z78" s="916"/>
      <c r="AA78" s="964">
        <v>19809</v>
      </c>
      <c r="AB78" s="963"/>
      <c r="AC78" s="963"/>
      <c r="AD78" s="963"/>
      <c r="AE78" s="916"/>
      <c r="AF78" s="964">
        <v>19809</v>
      </c>
      <c r="AG78" s="963"/>
      <c r="AH78" s="963"/>
      <c r="AI78" s="963"/>
      <c r="AJ78" s="916"/>
      <c r="AK78" s="964">
        <v>485</v>
      </c>
      <c r="AL78" s="963"/>
      <c r="AM78" s="963"/>
      <c r="AN78" s="963"/>
      <c r="AO78" s="916"/>
      <c r="AP78" s="964" t="s">
        <v>572</v>
      </c>
      <c r="AQ78" s="963"/>
      <c r="AR78" s="963"/>
      <c r="AS78" s="963"/>
      <c r="AT78" s="916"/>
      <c r="AU78" s="964" t="s">
        <v>572</v>
      </c>
      <c r="AV78" s="963"/>
      <c r="AW78" s="963"/>
      <c r="AX78" s="963"/>
      <c r="AY78" s="916"/>
      <c r="AZ78" s="965"/>
      <c r="BA78" s="965"/>
      <c r="BB78" s="965"/>
      <c r="BC78" s="965"/>
      <c r="BD78" s="966"/>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c r="C79" s="960"/>
      <c r="D79" s="960"/>
      <c r="E79" s="960"/>
      <c r="F79" s="960"/>
      <c r="G79" s="960"/>
      <c r="H79" s="960"/>
      <c r="I79" s="960"/>
      <c r="J79" s="960"/>
      <c r="K79" s="960"/>
      <c r="L79" s="960"/>
      <c r="M79" s="960"/>
      <c r="N79" s="960"/>
      <c r="O79" s="960"/>
      <c r="P79" s="961"/>
      <c r="Q79" s="967"/>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5"/>
      <c r="BA79" s="965"/>
      <c r="BB79" s="965"/>
      <c r="BC79" s="965"/>
      <c r="BD79" s="966"/>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c r="C80" s="960"/>
      <c r="D80" s="960"/>
      <c r="E80" s="960"/>
      <c r="F80" s="960"/>
      <c r="G80" s="960"/>
      <c r="H80" s="960"/>
      <c r="I80" s="960"/>
      <c r="J80" s="960"/>
      <c r="K80" s="960"/>
      <c r="L80" s="960"/>
      <c r="M80" s="960"/>
      <c r="N80" s="960"/>
      <c r="O80" s="960"/>
      <c r="P80" s="961"/>
      <c r="Q80" s="967"/>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5"/>
      <c r="BA80" s="965"/>
      <c r="BB80" s="965"/>
      <c r="BC80" s="965"/>
      <c r="BD80" s="966"/>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7"/>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5"/>
      <c r="BA81" s="965"/>
      <c r="BB81" s="965"/>
      <c r="BC81" s="965"/>
      <c r="BD81" s="966"/>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7"/>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5"/>
      <c r="BA82" s="965"/>
      <c r="BB82" s="965"/>
      <c r="BC82" s="965"/>
      <c r="BD82" s="966"/>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7"/>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5"/>
      <c r="BA83" s="965"/>
      <c r="BB83" s="965"/>
      <c r="BC83" s="965"/>
      <c r="BD83" s="966"/>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7"/>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5"/>
      <c r="BA84" s="965"/>
      <c r="BB84" s="965"/>
      <c r="BC84" s="965"/>
      <c r="BD84" s="966"/>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7"/>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5"/>
      <c r="BA85" s="965"/>
      <c r="BB85" s="965"/>
      <c r="BC85" s="965"/>
      <c r="BD85" s="966"/>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7"/>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5"/>
      <c r="BA86" s="965"/>
      <c r="BB86" s="965"/>
      <c r="BC86" s="965"/>
      <c r="BD86" s="966"/>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394</v>
      </c>
      <c r="B88" s="876" t="s">
        <v>416</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25327</v>
      </c>
      <c r="AG88" s="928"/>
      <c r="AH88" s="928"/>
      <c r="AI88" s="928"/>
      <c r="AJ88" s="928"/>
      <c r="AK88" s="925"/>
      <c r="AL88" s="925"/>
      <c r="AM88" s="925"/>
      <c r="AN88" s="925"/>
      <c r="AO88" s="925"/>
      <c r="AP88" s="928">
        <v>4854</v>
      </c>
      <c r="AQ88" s="928"/>
      <c r="AR88" s="928"/>
      <c r="AS88" s="928"/>
      <c r="AT88" s="928"/>
      <c r="AU88" s="928" t="s">
        <v>580</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394</v>
      </c>
      <c r="BR102" s="876" t="s">
        <v>417</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c r="CS102" s="936"/>
      <c r="CT102" s="936"/>
      <c r="CU102" s="936"/>
      <c r="CV102" s="979"/>
      <c r="CW102" s="978"/>
      <c r="CX102" s="936"/>
      <c r="CY102" s="936"/>
      <c r="CZ102" s="936"/>
      <c r="DA102" s="979"/>
      <c r="DB102" s="978"/>
      <c r="DC102" s="936"/>
      <c r="DD102" s="936"/>
      <c r="DE102" s="936"/>
      <c r="DF102" s="979"/>
      <c r="DG102" s="978"/>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418</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419</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420</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421</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422</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423</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424</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425</v>
      </c>
      <c r="AB109" s="981"/>
      <c r="AC109" s="981"/>
      <c r="AD109" s="981"/>
      <c r="AE109" s="982"/>
      <c r="AF109" s="980" t="s">
        <v>426</v>
      </c>
      <c r="AG109" s="981"/>
      <c r="AH109" s="981"/>
      <c r="AI109" s="981"/>
      <c r="AJ109" s="982"/>
      <c r="AK109" s="980" t="s">
        <v>308</v>
      </c>
      <c r="AL109" s="981"/>
      <c r="AM109" s="981"/>
      <c r="AN109" s="981"/>
      <c r="AO109" s="982"/>
      <c r="AP109" s="980" t="s">
        <v>427</v>
      </c>
      <c r="AQ109" s="981"/>
      <c r="AR109" s="981"/>
      <c r="AS109" s="981"/>
      <c r="AT109" s="983"/>
      <c r="AU109" s="1000" t="s">
        <v>424</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425</v>
      </c>
      <c r="BR109" s="981"/>
      <c r="BS109" s="981"/>
      <c r="BT109" s="981"/>
      <c r="BU109" s="982"/>
      <c r="BV109" s="980" t="s">
        <v>426</v>
      </c>
      <c r="BW109" s="981"/>
      <c r="BX109" s="981"/>
      <c r="BY109" s="981"/>
      <c r="BZ109" s="982"/>
      <c r="CA109" s="980" t="s">
        <v>308</v>
      </c>
      <c r="CB109" s="981"/>
      <c r="CC109" s="981"/>
      <c r="CD109" s="981"/>
      <c r="CE109" s="982"/>
      <c r="CF109" s="1001" t="s">
        <v>427</v>
      </c>
      <c r="CG109" s="1001"/>
      <c r="CH109" s="1001"/>
      <c r="CI109" s="1001"/>
      <c r="CJ109" s="1001"/>
      <c r="CK109" s="980" t="s">
        <v>428</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425</v>
      </c>
      <c r="DH109" s="981"/>
      <c r="DI109" s="981"/>
      <c r="DJ109" s="981"/>
      <c r="DK109" s="982"/>
      <c r="DL109" s="980" t="s">
        <v>426</v>
      </c>
      <c r="DM109" s="981"/>
      <c r="DN109" s="981"/>
      <c r="DO109" s="981"/>
      <c r="DP109" s="982"/>
      <c r="DQ109" s="980" t="s">
        <v>308</v>
      </c>
      <c r="DR109" s="981"/>
      <c r="DS109" s="981"/>
      <c r="DT109" s="981"/>
      <c r="DU109" s="982"/>
      <c r="DV109" s="980" t="s">
        <v>427</v>
      </c>
      <c r="DW109" s="981"/>
      <c r="DX109" s="981"/>
      <c r="DY109" s="981"/>
      <c r="DZ109" s="983"/>
    </row>
    <row r="110" spans="1:131" s="248" customFormat="1" ht="26.25" customHeight="1" x14ac:dyDescent="0.15">
      <c r="A110" s="984" t="s">
        <v>429</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234412</v>
      </c>
      <c r="AB110" s="988"/>
      <c r="AC110" s="988"/>
      <c r="AD110" s="988"/>
      <c r="AE110" s="989"/>
      <c r="AF110" s="990">
        <v>216867</v>
      </c>
      <c r="AG110" s="988"/>
      <c r="AH110" s="988"/>
      <c r="AI110" s="988"/>
      <c r="AJ110" s="989"/>
      <c r="AK110" s="990">
        <v>207950</v>
      </c>
      <c r="AL110" s="988"/>
      <c r="AM110" s="988"/>
      <c r="AN110" s="988"/>
      <c r="AO110" s="989"/>
      <c r="AP110" s="991">
        <v>9.5</v>
      </c>
      <c r="AQ110" s="992"/>
      <c r="AR110" s="992"/>
      <c r="AS110" s="992"/>
      <c r="AT110" s="993"/>
      <c r="AU110" s="994" t="s">
        <v>73</v>
      </c>
      <c r="AV110" s="995"/>
      <c r="AW110" s="995"/>
      <c r="AX110" s="995"/>
      <c r="AY110" s="995"/>
      <c r="AZ110" s="1036" t="s">
        <v>430</v>
      </c>
      <c r="BA110" s="985"/>
      <c r="BB110" s="985"/>
      <c r="BC110" s="985"/>
      <c r="BD110" s="985"/>
      <c r="BE110" s="985"/>
      <c r="BF110" s="985"/>
      <c r="BG110" s="985"/>
      <c r="BH110" s="985"/>
      <c r="BI110" s="985"/>
      <c r="BJ110" s="985"/>
      <c r="BK110" s="985"/>
      <c r="BL110" s="985"/>
      <c r="BM110" s="985"/>
      <c r="BN110" s="985"/>
      <c r="BO110" s="985"/>
      <c r="BP110" s="986"/>
      <c r="BQ110" s="1022">
        <v>2024726</v>
      </c>
      <c r="BR110" s="1023"/>
      <c r="BS110" s="1023"/>
      <c r="BT110" s="1023"/>
      <c r="BU110" s="1023"/>
      <c r="BV110" s="1023">
        <v>1824672</v>
      </c>
      <c r="BW110" s="1023"/>
      <c r="BX110" s="1023"/>
      <c r="BY110" s="1023"/>
      <c r="BZ110" s="1023"/>
      <c r="CA110" s="1023">
        <v>1634801</v>
      </c>
      <c r="CB110" s="1023"/>
      <c r="CC110" s="1023"/>
      <c r="CD110" s="1023"/>
      <c r="CE110" s="1023"/>
      <c r="CF110" s="1037">
        <v>74.400000000000006</v>
      </c>
      <c r="CG110" s="1038"/>
      <c r="CH110" s="1038"/>
      <c r="CI110" s="1038"/>
      <c r="CJ110" s="1038"/>
      <c r="CK110" s="1039" t="s">
        <v>431</v>
      </c>
      <c r="CL110" s="1040"/>
      <c r="CM110" s="1019" t="s">
        <v>432</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433</v>
      </c>
      <c r="DH110" s="1023"/>
      <c r="DI110" s="1023"/>
      <c r="DJ110" s="1023"/>
      <c r="DK110" s="1023"/>
      <c r="DL110" s="1023" t="s">
        <v>433</v>
      </c>
      <c r="DM110" s="1023"/>
      <c r="DN110" s="1023"/>
      <c r="DO110" s="1023"/>
      <c r="DP110" s="1023"/>
      <c r="DQ110" s="1023" t="s">
        <v>174</v>
      </c>
      <c r="DR110" s="1023"/>
      <c r="DS110" s="1023"/>
      <c r="DT110" s="1023"/>
      <c r="DU110" s="1023"/>
      <c r="DV110" s="1024" t="s">
        <v>434</v>
      </c>
      <c r="DW110" s="1024"/>
      <c r="DX110" s="1024"/>
      <c r="DY110" s="1024"/>
      <c r="DZ110" s="1025"/>
    </row>
    <row r="111" spans="1:131" s="248" customFormat="1" ht="26.25" customHeight="1" x14ac:dyDescent="0.15">
      <c r="A111" s="1026" t="s">
        <v>435</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433</v>
      </c>
      <c r="AB111" s="1030"/>
      <c r="AC111" s="1030"/>
      <c r="AD111" s="1030"/>
      <c r="AE111" s="1031"/>
      <c r="AF111" s="1032" t="s">
        <v>174</v>
      </c>
      <c r="AG111" s="1030"/>
      <c r="AH111" s="1030"/>
      <c r="AI111" s="1030"/>
      <c r="AJ111" s="1031"/>
      <c r="AK111" s="1032" t="s">
        <v>174</v>
      </c>
      <c r="AL111" s="1030"/>
      <c r="AM111" s="1030"/>
      <c r="AN111" s="1030"/>
      <c r="AO111" s="1031"/>
      <c r="AP111" s="1033" t="s">
        <v>174</v>
      </c>
      <c r="AQ111" s="1034"/>
      <c r="AR111" s="1034"/>
      <c r="AS111" s="1034"/>
      <c r="AT111" s="1035"/>
      <c r="AU111" s="996"/>
      <c r="AV111" s="997"/>
      <c r="AW111" s="997"/>
      <c r="AX111" s="997"/>
      <c r="AY111" s="997"/>
      <c r="AZ111" s="1045" t="s">
        <v>436</v>
      </c>
      <c r="BA111" s="1046"/>
      <c r="BB111" s="1046"/>
      <c r="BC111" s="1046"/>
      <c r="BD111" s="1046"/>
      <c r="BE111" s="1046"/>
      <c r="BF111" s="1046"/>
      <c r="BG111" s="1046"/>
      <c r="BH111" s="1046"/>
      <c r="BI111" s="1046"/>
      <c r="BJ111" s="1046"/>
      <c r="BK111" s="1046"/>
      <c r="BL111" s="1046"/>
      <c r="BM111" s="1046"/>
      <c r="BN111" s="1046"/>
      <c r="BO111" s="1046"/>
      <c r="BP111" s="1047"/>
      <c r="BQ111" s="1015">
        <v>47962</v>
      </c>
      <c r="BR111" s="1016"/>
      <c r="BS111" s="1016"/>
      <c r="BT111" s="1016"/>
      <c r="BU111" s="1016"/>
      <c r="BV111" s="1016">
        <v>35522</v>
      </c>
      <c r="BW111" s="1016"/>
      <c r="BX111" s="1016"/>
      <c r="BY111" s="1016"/>
      <c r="BZ111" s="1016"/>
      <c r="CA111" s="1016">
        <v>23613</v>
      </c>
      <c r="CB111" s="1016"/>
      <c r="CC111" s="1016"/>
      <c r="CD111" s="1016"/>
      <c r="CE111" s="1016"/>
      <c r="CF111" s="1010">
        <v>1.1000000000000001</v>
      </c>
      <c r="CG111" s="1011"/>
      <c r="CH111" s="1011"/>
      <c r="CI111" s="1011"/>
      <c r="CJ111" s="1011"/>
      <c r="CK111" s="1041"/>
      <c r="CL111" s="1042"/>
      <c r="CM111" s="1012" t="s">
        <v>437</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174</v>
      </c>
      <c r="DH111" s="1016"/>
      <c r="DI111" s="1016"/>
      <c r="DJ111" s="1016"/>
      <c r="DK111" s="1016"/>
      <c r="DL111" s="1016" t="s">
        <v>433</v>
      </c>
      <c r="DM111" s="1016"/>
      <c r="DN111" s="1016"/>
      <c r="DO111" s="1016"/>
      <c r="DP111" s="1016"/>
      <c r="DQ111" s="1016" t="s">
        <v>434</v>
      </c>
      <c r="DR111" s="1016"/>
      <c r="DS111" s="1016"/>
      <c r="DT111" s="1016"/>
      <c r="DU111" s="1016"/>
      <c r="DV111" s="1017" t="s">
        <v>433</v>
      </c>
      <c r="DW111" s="1017"/>
      <c r="DX111" s="1017"/>
      <c r="DY111" s="1017"/>
      <c r="DZ111" s="1018"/>
    </row>
    <row r="112" spans="1:131" s="248" customFormat="1" ht="26.25" customHeight="1" x14ac:dyDescent="0.15">
      <c r="A112" s="1048" t="s">
        <v>438</v>
      </c>
      <c r="B112" s="1049"/>
      <c r="C112" s="1046" t="s">
        <v>439</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433</v>
      </c>
      <c r="AB112" s="1055"/>
      <c r="AC112" s="1055"/>
      <c r="AD112" s="1055"/>
      <c r="AE112" s="1056"/>
      <c r="AF112" s="1057" t="s">
        <v>174</v>
      </c>
      <c r="AG112" s="1055"/>
      <c r="AH112" s="1055"/>
      <c r="AI112" s="1055"/>
      <c r="AJ112" s="1056"/>
      <c r="AK112" s="1057" t="s">
        <v>174</v>
      </c>
      <c r="AL112" s="1055"/>
      <c r="AM112" s="1055"/>
      <c r="AN112" s="1055"/>
      <c r="AO112" s="1056"/>
      <c r="AP112" s="1058" t="s">
        <v>433</v>
      </c>
      <c r="AQ112" s="1059"/>
      <c r="AR112" s="1059"/>
      <c r="AS112" s="1059"/>
      <c r="AT112" s="1060"/>
      <c r="AU112" s="996"/>
      <c r="AV112" s="997"/>
      <c r="AW112" s="997"/>
      <c r="AX112" s="997"/>
      <c r="AY112" s="997"/>
      <c r="AZ112" s="1045" t="s">
        <v>440</v>
      </c>
      <c r="BA112" s="1046"/>
      <c r="BB112" s="1046"/>
      <c r="BC112" s="1046"/>
      <c r="BD112" s="1046"/>
      <c r="BE112" s="1046"/>
      <c r="BF112" s="1046"/>
      <c r="BG112" s="1046"/>
      <c r="BH112" s="1046"/>
      <c r="BI112" s="1046"/>
      <c r="BJ112" s="1046"/>
      <c r="BK112" s="1046"/>
      <c r="BL112" s="1046"/>
      <c r="BM112" s="1046"/>
      <c r="BN112" s="1046"/>
      <c r="BO112" s="1046"/>
      <c r="BP112" s="1047"/>
      <c r="BQ112" s="1015">
        <v>896419</v>
      </c>
      <c r="BR112" s="1016"/>
      <c r="BS112" s="1016"/>
      <c r="BT112" s="1016"/>
      <c r="BU112" s="1016"/>
      <c r="BV112" s="1016">
        <v>823755</v>
      </c>
      <c r="BW112" s="1016"/>
      <c r="BX112" s="1016"/>
      <c r="BY112" s="1016"/>
      <c r="BZ112" s="1016"/>
      <c r="CA112" s="1016">
        <v>711803</v>
      </c>
      <c r="CB112" s="1016"/>
      <c r="CC112" s="1016"/>
      <c r="CD112" s="1016"/>
      <c r="CE112" s="1016"/>
      <c r="CF112" s="1010">
        <v>32.4</v>
      </c>
      <c r="CG112" s="1011"/>
      <c r="CH112" s="1011"/>
      <c r="CI112" s="1011"/>
      <c r="CJ112" s="1011"/>
      <c r="CK112" s="1041"/>
      <c r="CL112" s="1042"/>
      <c r="CM112" s="1012" t="s">
        <v>441</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v>47962</v>
      </c>
      <c r="DH112" s="1016"/>
      <c r="DI112" s="1016"/>
      <c r="DJ112" s="1016"/>
      <c r="DK112" s="1016"/>
      <c r="DL112" s="1016">
        <v>35522</v>
      </c>
      <c r="DM112" s="1016"/>
      <c r="DN112" s="1016"/>
      <c r="DO112" s="1016"/>
      <c r="DP112" s="1016"/>
      <c r="DQ112" s="1016">
        <v>23613</v>
      </c>
      <c r="DR112" s="1016"/>
      <c r="DS112" s="1016"/>
      <c r="DT112" s="1016"/>
      <c r="DU112" s="1016"/>
      <c r="DV112" s="1017">
        <v>1.1000000000000001</v>
      </c>
      <c r="DW112" s="1017"/>
      <c r="DX112" s="1017"/>
      <c r="DY112" s="1017"/>
      <c r="DZ112" s="1018"/>
    </row>
    <row r="113" spans="1:130" s="248" customFormat="1" ht="26.25" customHeight="1" x14ac:dyDescent="0.15">
      <c r="A113" s="1050"/>
      <c r="B113" s="1051"/>
      <c r="C113" s="1046" t="s">
        <v>442</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173461</v>
      </c>
      <c r="AB113" s="1030"/>
      <c r="AC113" s="1030"/>
      <c r="AD113" s="1030"/>
      <c r="AE113" s="1031"/>
      <c r="AF113" s="1032">
        <v>138843</v>
      </c>
      <c r="AG113" s="1030"/>
      <c r="AH113" s="1030"/>
      <c r="AI113" s="1030"/>
      <c r="AJ113" s="1031"/>
      <c r="AK113" s="1032">
        <v>144369</v>
      </c>
      <c r="AL113" s="1030"/>
      <c r="AM113" s="1030"/>
      <c r="AN113" s="1030"/>
      <c r="AO113" s="1031"/>
      <c r="AP113" s="1033">
        <v>6.6</v>
      </c>
      <c r="AQ113" s="1034"/>
      <c r="AR113" s="1034"/>
      <c r="AS113" s="1034"/>
      <c r="AT113" s="1035"/>
      <c r="AU113" s="996"/>
      <c r="AV113" s="997"/>
      <c r="AW113" s="997"/>
      <c r="AX113" s="997"/>
      <c r="AY113" s="997"/>
      <c r="AZ113" s="1045" t="s">
        <v>443</v>
      </c>
      <c r="BA113" s="1046"/>
      <c r="BB113" s="1046"/>
      <c r="BC113" s="1046"/>
      <c r="BD113" s="1046"/>
      <c r="BE113" s="1046"/>
      <c r="BF113" s="1046"/>
      <c r="BG113" s="1046"/>
      <c r="BH113" s="1046"/>
      <c r="BI113" s="1046"/>
      <c r="BJ113" s="1046"/>
      <c r="BK113" s="1046"/>
      <c r="BL113" s="1046"/>
      <c r="BM113" s="1046"/>
      <c r="BN113" s="1046"/>
      <c r="BO113" s="1046"/>
      <c r="BP113" s="1047"/>
      <c r="BQ113" s="1015">
        <v>49846</v>
      </c>
      <c r="BR113" s="1016"/>
      <c r="BS113" s="1016"/>
      <c r="BT113" s="1016"/>
      <c r="BU113" s="1016"/>
      <c r="BV113" s="1016">
        <v>41912</v>
      </c>
      <c r="BW113" s="1016"/>
      <c r="BX113" s="1016"/>
      <c r="BY113" s="1016"/>
      <c r="BZ113" s="1016"/>
      <c r="CA113" s="1016">
        <v>35452</v>
      </c>
      <c r="CB113" s="1016"/>
      <c r="CC113" s="1016"/>
      <c r="CD113" s="1016"/>
      <c r="CE113" s="1016"/>
      <c r="CF113" s="1010">
        <v>1.6</v>
      </c>
      <c r="CG113" s="1011"/>
      <c r="CH113" s="1011"/>
      <c r="CI113" s="1011"/>
      <c r="CJ113" s="1011"/>
      <c r="CK113" s="1041"/>
      <c r="CL113" s="1042"/>
      <c r="CM113" s="1012" t="s">
        <v>444</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433</v>
      </c>
      <c r="DH113" s="1055"/>
      <c r="DI113" s="1055"/>
      <c r="DJ113" s="1055"/>
      <c r="DK113" s="1056"/>
      <c r="DL113" s="1057" t="s">
        <v>174</v>
      </c>
      <c r="DM113" s="1055"/>
      <c r="DN113" s="1055"/>
      <c r="DO113" s="1055"/>
      <c r="DP113" s="1056"/>
      <c r="DQ113" s="1057" t="s">
        <v>174</v>
      </c>
      <c r="DR113" s="1055"/>
      <c r="DS113" s="1055"/>
      <c r="DT113" s="1055"/>
      <c r="DU113" s="1056"/>
      <c r="DV113" s="1058" t="s">
        <v>174</v>
      </c>
      <c r="DW113" s="1059"/>
      <c r="DX113" s="1059"/>
      <c r="DY113" s="1059"/>
      <c r="DZ113" s="1060"/>
    </row>
    <row r="114" spans="1:130" s="248" customFormat="1" ht="26.25" customHeight="1" x14ac:dyDescent="0.15">
      <c r="A114" s="1050"/>
      <c r="B114" s="1051"/>
      <c r="C114" s="1046" t="s">
        <v>445</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28277</v>
      </c>
      <c r="AB114" s="1055"/>
      <c r="AC114" s="1055"/>
      <c r="AD114" s="1055"/>
      <c r="AE114" s="1056"/>
      <c r="AF114" s="1057">
        <v>24153</v>
      </c>
      <c r="AG114" s="1055"/>
      <c r="AH114" s="1055"/>
      <c r="AI114" s="1055"/>
      <c r="AJ114" s="1056"/>
      <c r="AK114" s="1057">
        <v>24881</v>
      </c>
      <c r="AL114" s="1055"/>
      <c r="AM114" s="1055"/>
      <c r="AN114" s="1055"/>
      <c r="AO114" s="1056"/>
      <c r="AP114" s="1058">
        <v>1.1000000000000001</v>
      </c>
      <c r="AQ114" s="1059"/>
      <c r="AR114" s="1059"/>
      <c r="AS114" s="1059"/>
      <c r="AT114" s="1060"/>
      <c r="AU114" s="996"/>
      <c r="AV114" s="997"/>
      <c r="AW114" s="997"/>
      <c r="AX114" s="997"/>
      <c r="AY114" s="997"/>
      <c r="AZ114" s="1045" t="s">
        <v>446</v>
      </c>
      <c r="BA114" s="1046"/>
      <c r="BB114" s="1046"/>
      <c r="BC114" s="1046"/>
      <c r="BD114" s="1046"/>
      <c r="BE114" s="1046"/>
      <c r="BF114" s="1046"/>
      <c r="BG114" s="1046"/>
      <c r="BH114" s="1046"/>
      <c r="BI114" s="1046"/>
      <c r="BJ114" s="1046"/>
      <c r="BK114" s="1046"/>
      <c r="BL114" s="1046"/>
      <c r="BM114" s="1046"/>
      <c r="BN114" s="1046"/>
      <c r="BO114" s="1046"/>
      <c r="BP114" s="1047"/>
      <c r="BQ114" s="1015" t="s">
        <v>434</v>
      </c>
      <c r="BR114" s="1016"/>
      <c r="BS114" s="1016"/>
      <c r="BT114" s="1016"/>
      <c r="BU114" s="1016"/>
      <c r="BV114" s="1016" t="s">
        <v>433</v>
      </c>
      <c r="BW114" s="1016"/>
      <c r="BX114" s="1016"/>
      <c r="BY114" s="1016"/>
      <c r="BZ114" s="1016"/>
      <c r="CA114" s="1016" t="s">
        <v>434</v>
      </c>
      <c r="CB114" s="1016"/>
      <c r="CC114" s="1016"/>
      <c r="CD114" s="1016"/>
      <c r="CE114" s="1016"/>
      <c r="CF114" s="1010" t="s">
        <v>447</v>
      </c>
      <c r="CG114" s="1011"/>
      <c r="CH114" s="1011"/>
      <c r="CI114" s="1011"/>
      <c r="CJ114" s="1011"/>
      <c r="CK114" s="1041"/>
      <c r="CL114" s="1042"/>
      <c r="CM114" s="1012" t="s">
        <v>448</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174</v>
      </c>
      <c r="DH114" s="1055"/>
      <c r="DI114" s="1055"/>
      <c r="DJ114" s="1055"/>
      <c r="DK114" s="1056"/>
      <c r="DL114" s="1057" t="s">
        <v>174</v>
      </c>
      <c r="DM114" s="1055"/>
      <c r="DN114" s="1055"/>
      <c r="DO114" s="1055"/>
      <c r="DP114" s="1056"/>
      <c r="DQ114" s="1057" t="s">
        <v>174</v>
      </c>
      <c r="DR114" s="1055"/>
      <c r="DS114" s="1055"/>
      <c r="DT114" s="1055"/>
      <c r="DU114" s="1056"/>
      <c r="DV114" s="1058" t="s">
        <v>174</v>
      </c>
      <c r="DW114" s="1059"/>
      <c r="DX114" s="1059"/>
      <c r="DY114" s="1059"/>
      <c r="DZ114" s="1060"/>
    </row>
    <row r="115" spans="1:130" s="248" customFormat="1" ht="26.25" customHeight="1" x14ac:dyDescent="0.15">
      <c r="A115" s="1050"/>
      <c r="B115" s="1051"/>
      <c r="C115" s="1046" t="s">
        <v>449</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12965</v>
      </c>
      <c r="AB115" s="1030"/>
      <c r="AC115" s="1030"/>
      <c r="AD115" s="1030"/>
      <c r="AE115" s="1031"/>
      <c r="AF115" s="1032">
        <v>12965</v>
      </c>
      <c r="AG115" s="1030"/>
      <c r="AH115" s="1030"/>
      <c r="AI115" s="1030"/>
      <c r="AJ115" s="1031"/>
      <c r="AK115" s="1032">
        <v>12295</v>
      </c>
      <c r="AL115" s="1030"/>
      <c r="AM115" s="1030"/>
      <c r="AN115" s="1030"/>
      <c r="AO115" s="1031"/>
      <c r="AP115" s="1033">
        <v>0.6</v>
      </c>
      <c r="AQ115" s="1034"/>
      <c r="AR115" s="1034"/>
      <c r="AS115" s="1034"/>
      <c r="AT115" s="1035"/>
      <c r="AU115" s="996"/>
      <c r="AV115" s="997"/>
      <c r="AW115" s="997"/>
      <c r="AX115" s="997"/>
      <c r="AY115" s="997"/>
      <c r="AZ115" s="1045" t="s">
        <v>450</v>
      </c>
      <c r="BA115" s="1046"/>
      <c r="BB115" s="1046"/>
      <c r="BC115" s="1046"/>
      <c r="BD115" s="1046"/>
      <c r="BE115" s="1046"/>
      <c r="BF115" s="1046"/>
      <c r="BG115" s="1046"/>
      <c r="BH115" s="1046"/>
      <c r="BI115" s="1046"/>
      <c r="BJ115" s="1046"/>
      <c r="BK115" s="1046"/>
      <c r="BL115" s="1046"/>
      <c r="BM115" s="1046"/>
      <c r="BN115" s="1046"/>
      <c r="BO115" s="1046"/>
      <c r="BP115" s="1047"/>
      <c r="BQ115" s="1015" t="s">
        <v>433</v>
      </c>
      <c r="BR115" s="1016"/>
      <c r="BS115" s="1016"/>
      <c r="BT115" s="1016"/>
      <c r="BU115" s="1016"/>
      <c r="BV115" s="1016" t="s">
        <v>433</v>
      </c>
      <c r="BW115" s="1016"/>
      <c r="BX115" s="1016"/>
      <c r="BY115" s="1016"/>
      <c r="BZ115" s="1016"/>
      <c r="CA115" s="1016" t="s">
        <v>434</v>
      </c>
      <c r="CB115" s="1016"/>
      <c r="CC115" s="1016"/>
      <c r="CD115" s="1016"/>
      <c r="CE115" s="1016"/>
      <c r="CF115" s="1010" t="s">
        <v>174</v>
      </c>
      <c r="CG115" s="1011"/>
      <c r="CH115" s="1011"/>
      <c r="CI115" s="1011"/>
      <c r="CJ115" s="1011"/>
      <c r="CK115" s="1041"/>
      <c r="CL115" s="1042"/>
      <c r="CM115" s="1045" t="s">
        <v>451</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434</v>
      </c>
      <c r="DH115" s="1055"/>
      <c r="DI115" s="1055"/>
      <c r="DJ115" s="1055"/>
      <c r="DK115" s="1056"/>
      <c r="DL115" s="1057" t="s">
        <v>433</v>
      </c>
      <c r="DM115" s="1055"/>
      <c r="DN115" s="1055"/>
      <c r="DO115" s="1055"/>
      <c r="DP115" s="1056"/>
      <c r="DQ115" s="1057" t="s">
        <v>434</v>
      </c>
      <c r="DR115" s="1055"/>
      <c r="DS115" s="1055"/>
      <c r="DT115" s="1055"/>
      <c r="DU115" s="1056"/>
      <c r="DV115" s="1058" t="s">
        <v>434</v>
      </c>
      <c r="DW115" s="1059"/>
      <c r="DX115" s="1059"/>
      <c r="DY115" s="1059"/>
      <c r="DZ115" s="1060"/>
    </row>
    <row r="116" spans="1:130" s="248" customFormat="1" ht="26.25" customHeight="1" x14ac:dyDescent="0.15">
      <c r="A116" s="1052"/>
      <c r="B116" s="1053"/>
      <c r="C116" s="1061" t="s">
        <v>452</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174</v>
      </c>
      <c r="AB116" s="1055"/>
      <c r="AC116" s="1055"/>
      <c r="AD116" s="1055"/>
      <c r="AE116" s="1056"/>
      <c r="AF116" s="1057" t="s">
        <v>434</v>
      </c>
      <c r="AG116" s="1055"/>
      <c r="AH116" s="1055"/>
      <c r="AI116" s="1055"/>
      <c r="AJ116" s="1056"/>
      <c r="AK116" s="1057" t="s">
        <v>433</v>
      </c>
      <c r="AL116" s="1055"/>
      <c r="AM116" s="1055"/>
      <c r="AN116" s="1055"/>
      <c r="AO116" s="1056"/>
      <c r="AP116" s="1058" t="s">
        <v>434</v>
      </c>
      <c r="AQ116" s="1059"/>
      <c r="AR116" s="1059"/>
      <c r="AS116" s="1059"/>
      <c r="AT116" s="1060"/>
      <c r="AU116" s="996"/>
      <c r="AV116" s="997"/>
      <c r="AW116" s="997"/>
      <c r="AX116" s="997"/>
      <c r="AY116" s="997"/>
      <c r="AZ116" s="1063" t="s">
        <v>453</v>
      </c>
      <c r="BA116" s="1064"/>
      <c r="BB116" s="1064"/>
      <c r="BC116" s="1064"/>
      <c r="BD116" s="1064"/>
      <c r="BE116" s="1064"/>
      <c r="BF116" s="1064"/>
      <c r="BG116" s="1064"/>
      <c r="BH116" s="1064"/>
      <c r="BI116" s="1064"/>
      <c r="BJ116" s="1064"/>
      <c r="BK116" s="1064"/>
      <c r="BL116" s="1064"/>
      <c r="BM116" s="1064"/>
      <c r="BN116" s="1064"/>
      <c r="BO116" s="1064"/>
      <c r="BP116" s="1065"/>
      <c r="BQ116" s="1015" t="s">
        <v>174</v>
      </c>
      <c r="BR116" s="1016"/>
      <c r="BS116" s="1016"/>
      <c r="BT116" s="1016"/>
      <c r="BU116" s="1016"/>
      <c r="BV116" s="1016" t="s">
        <v>174</v>
      </c>
      <c r="BW116" s="1016"/>
      <c r="BX116" s="1016"/>
      <c r="BY116" s="1016"/>
      <c r="BZ116" s="1016"/>
      <c r="CA116" s="1016" t="s">
        <v>174</v>
      </c>
      <c r="CB116" s="1016"/>
      <c r="CC116" s="1016"/>
      <c r="CD116" s="1016"/>
      <c r="CE116" s="1016"/>
      <c r="CF116" s="1010" t="s">
        <v>174</v>
      </c>
      <c r="CG116" s="1011"/>
      <c r="CH116" s="1011"/>
      <c r="CI116" s="1011"/>
      <c r="CJ116" s="1011"/>
      <c r="CK116" s="1041"/>
      <c r="CL116" s="1042"/>
      <c r="CM116" s="1012" t="s">
        <v>454</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433</v>
      </c>
      <c r="DH116" s="1055"/>
      <c r="DI116" s="1055"/>
      <c r="DJ116" s="1055"/>
      <c r="DK116" s="1056"/>
      <c r="DL116" s="1057" t="s">
        <v>434</v>
      </c>
      <c r="DM116" s="1055"/>
      <c r="DN116" s="1055"/>
      <c r="DO116" s="1055"/>
      <c r="DP116" s="1056"/>
      <c r="DQ116" s="1057" t="s">
        <v>434</v>
      </c>
      <c r="DR116" s="1055"/>
      <c r="DS116" s="1055"/>
      <c r="DT116" s="1055"/>
      <c r="DU116" s="1056"/>
      <c r="DV116" s="1058" t="s">
        <v>174</v>
      </c>
      <c r="DW116" s="1059"/>
      <c r="DX116" s="1059"/>
      <c r="DY116" s="1059"/>
      <c r="DZ116" s="1060"/>
    </row>
    <row r="117" spans="1:130" s="248" customFormat="1" ht="26.25" customHeight="1" x14ac:dyDescent="0.15">
      <c r="A117" s="1000" t="s">
        <v>188</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455</v>
      </c>
      <c r="Z117" s="982"/>
      <c r="AA117" s="1072">
        <v>449115</v>
      </c>
      <c r="AB117" s="1073"/>
      <c r="AC117" s="1073"/>
      <c r="AD117" s="1073"/>
      <c r="AE117" s="1074"/>
      <c r="AF117" s="1075">
        <v>392828</v>
      </c>
      <c r="AG117" s="1073"/>
      <c r="AH117" s="1073"/>
      <c r="AI117" s="1073"/>
      <c r="AJ117" s="1074"/>
      <c r="AK117" s="1075">
        <v>389495</v>
      </c>
      <c r="AL117" s="1073"/>
      <c r="AM117" s="1073"/>
      <c r="AN117" s="1073"/>
      <c r="AO117" s="1074"/>
      <c r="AP117" s="1076"/>
      <c r="AQ117" s="1077"/>
      <c r="AR117" s="1077"/>
      <c r="AS117" s="1077"/>
      <c r="AT117" s="1078"/>
      <c r="AU117" s="996"/>
      <c r="AV117" s="997"/>
      <c r="AW117" s="997"/>
      <c r="AX117" s="997"/>
      <c r="AY117" s="997"/>
      <c r="AZ117" s="1063" t="s">
        <v>456</v>
      </c>
      <c r="BA117" s="1064"/>
      <c r="BB117" s="1064"/>
      <c r="BC117" s="1064"/>
      <c r="BD117" s="1064"/>
      <c r="BE117" s="1064"/>
      <c r="BF117" s="1064"/>
      <c r="BG117" s="1064"/>
      <c r="BH117" s="1064"/>
      <c r="BI117" s="1064"/>
      <c r="BJ117" s="1064"/>
      <c r="BK117" s="1064"/>
      <c r="BL117" s="1064"/>
      <c r="BM117" s="1064"/>
      <c r="BN117" s="1064"/>
      <c r="BO117" s="1064"/>
      <c r="BP117" s="1065"/>
      <c r="BQ117" s="1015" t="s">
        <v>174</v>
      </c>
      <c r="BR117" s="1016"/>
      <c r="BS117" s="1016"/>
      <c r="BT117" s="1016"/>
      <c r="BU117" s="1016"/>
      <c r="BV117" s="1016" t="s">
        <v>433</v>
      </c>
      <c r="BW117" s="1016"/>
      <c r="BX117" s="1016"/>
      <c r="BY117" s="1016"/>
      <c r="BZ117" s="1016"/>
      <c r="CA117" s="1016" t="s">
        <v>174</v>
      </c>
      <c r="CB117" s="1016"/>
      <c r="CC117" s="1016"/>
      <c r="CD117" s="1016"/>
      <c r="CE117" s="1016"/>
      <c r="CF117" s="1010" t="s">
        <v>433</v>
      </c>
      <c r="CG117" s="1011"/>
      <c r="CH117" s="1011"/>
      <c r="CI117" s="1011"/>
      <c r="CJ117" s="1011"/>
      <c r="CK117" s="1041"/>
      <c r="CL117" s="1042"/>
      <c r="CM117" s="1012" t="s">
        <v>457</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174</v>
      </c>
      <c r="DH117" s="1055"/>
      <c r="DI117" s="1055"/>
      <c r="DJ117" s="1055"/>
      <c r="DK117" s="1056"/>
      <c r="DL117" s="1057" t="s">
        <v>433</v>
      </c>
      <c r="DM117" s="1055"/>
      <c r="DN117" s="1055"/>
      <c r="DO117" s="1055"/>
      <c r="DP117" s="1056"/>
      <c r="DQ117" s="1057" t="s">
        <v>447</v>
      </c>
      <c r="DR117" s="1055"/>
      <c r="DS117" s="1055"/>
      <c r="DT117" s="1055"/>
      <c r="DU117" s="1056"/>
      <c r="DV117" s="1058" t="s">
        <v>174</v>
      </c>
      <c r="DW117" s="1059"/>
      <c r="DX117" s="1059"/>
      <c r="DY117" s="1059"/>
      <c r="DZ117" s="1060"/>
    </row>
    <row r="118" spans="1:130" s="248" customFormat="1" ht="26.25" customHeight="1" x14ac:dyDescent="0.15">
      <c r="A118" s="1000" t="s">
        <v>428</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425</v>
      </c>
      <c r="AB118" s="981"/>
      <c r="AC118" s="981"/>
      <c r="AD118" s="981"/>
      <c r="AE118" s="982"/>
      <c r="AF118" s="980" t="s">
        <v>426</v>
      </c>
      <c r="AG118" s="981"/>
      <c r="AH118" s="981"/>
      <c r="AI118" s="981"/>
      <c r="AJ118" s="982"/>
      <c r="AK118" s="980" t="s">
        <v>308</v>
      </c>
      <c r="AL118" s="981"/>
      <c r="AM118" s="981"/>
      <c r="AN118" s="981"/>
      <c r="AO118" s="982"/>
      <c r="AP118" s="1067" t="s">
        <v>427</v>
      </c>
      <c r="AQ118" s="1068"/>
      <c r="AR118" s="1068"/>
      <c r="AS118" s="1068"/>
      <c r="AT118" s="1069"/>
      <c r="AU118" s="996"/>
      <c r="AV118" s="997"/>
      <c r="AW118" s="997"/>
      <c r="AX118" s="997"/>
      <c r="AY118" s="997"/>
      <c r="AZ118" s="1070" t="s">
        <v>458</v>
      </c>
      <c r="BA118" s="1061"/>
      <c r="BB118" s="1061"/>
      <c r="BC118" s="1061"/>
      <c r="BD118" s="1061"/>
      <c r="BE118" s="1061"/>
      <c r="BF118" s="1061"/>
      <c r="BG118" s="1061"/>
      <c r="BH118" s="1061"/>
      <c r="BI118" s="1061"/>
      <c r="BJ118" s="1061"/>
      <c r="BK118" s="1061"/>
      <c r="BL118" s="1061"/>
      <c r="BM118" s="1061"/>
      <c r="BN118" s="1061"/>
      <c r="BO118" s="1061"/>
      <c r="BP118" s="1062"/>
      <c r="BQ118" s="1093" t="s">
        <v>447</v>
      </c>
      <c r="BR118" s="1094"/>
      <c r="BS118" s="1094"/>
      <c r="BT118" s="1094"/>
      <c r="BU118" s="1094"/>
      <c r="BV118" s="1094" t="s">
        <v>174</v>
      </c>
      <c r="BW118" s="1094"/>
      <c r="BX118" s="1094"/>
      <c r="BY118" s="1094"/>
      <c r="BZ118" s="1094"/>
      <c r="CA118" s="1094" t="s">
        <v>433</v>
      </c>
      <c r="CB118" s="1094"/>
      <c r="CC118" s="1094"/>
      <c r="CD118" s="1094"/>
      <c r="CE118" s="1094"/>
      <c r="CF118" s="1010" t="s">
        <v>174</v>
      </c>
      <c r="CG118" s="1011"/>
      <c r="CH118" s="1011"/>
      <c r="CI118" s="1011"/>
      <c r="CJ118" s="1011"/>
      <c r="CK118" s="1041"/>
      <c r="CL118" s="1042"/>
      <c r="CM118" s="1012" t="s">
        <v>459</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174</v>
      </c>
      <c r="DH118" s="1055"/>
      <c r="DI118" s="1055"/>
      <c r="DJ118" s="1055"/>
      <c r="DK118" s="1056"/>
      <c r="DL118" s="1057" t="s">
        <v>434</v>
      </c>
      <c r="DM118" s="1055"/>
      <c r="DN118" s="1055"/>
      <c r="DO118" s="1055"/>
      <c r="DP118" s="1056"/>
      <c r="DQ118" s="1057" t="s">
        <v>174</v>
      </c>
      <c r="DR118" s="1055"/>
      <c r="DS118" s="1055"/>
      <c r="DT118" s="1055"/>
      <c r="DU118" s="1056"/>
      <c r="DV118" s="1058" t="s">
        <v>174</v>
      </c>
      <c r="DW118" s="1059"/>
      <c r="DX118" s="1059"/>
      <c r="DY118" s="1059"/>
      <c r="DZ118" s="1060"/>
    </row>
    <row r="119" spans="1:130" s="248" customFormat="1" ht="26.25" customHeight="1" x14ac:dyDescent="0.15">
      <c r="A119" s="1154" t="s">
        <v>431</v>
      </c>
      <c r="B119" s="1040"/>
      <c r="C119" s="1019" t="s">
        <v>432</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447</v>
      </c>
      <c r="AB119" s="988"/>
      <c r="AC119" s="988"/>
      <c r="AD119" s="988"/>
      <c r="AE119" s="989"/>
      <c r="AF119" s="990" t="s">
        <v>174</v>
      </c>
      <c r="AG119" s="988"/>
      <c r="AH119" s="988"/>
      <c r="AI119" s="988"/>
      <c r="AJ119" s="989"/>
      <c r="AK119" s="990" t="s">
        <v>433</v>
      </c>
      <c r="AL119" s="988"/>
      <c r="AM119" s="988"/>
      <c r="AN119" s="988"/>
      <c r="AO119" s="989"/>
      <c r="AP119" s="991" t="s">
        <v>433</v>
      </c>
      <c r="AQ119" s="992"/>
      <c r="AR119" s="992"/>
      <c r="AS119" s="992"/>
      <c r="AT119" s="993"/>
      <c r="AU119" s="998"/>
      <c r="AV119" s="999"/>
      <c r="AW119" s="999"/>
      <c r="AX119" s="999"/>
      <c r="AY119" s="999"/>
      <c r="AZ119" s="279" t="s">
        <v>188</v>
      </c>
      <c r="BA119" s="279"/>
      <c r="BB119" s="279"/>
      <c r="BC119" s="279"/>
      <c r="BD119" s="279"/>
      <c r="BE119" s="279"/>
      <c r="BF119" s="279"/>
      <c r="BG119" s="279"/>
      <c r="BH119" s="279"/>
      <c r="BI119" s="279"/>
      <c r="BJ119" s="279"/>
      <c r="BK119" s="279"/>
      <c r="BL119" s="279"/>
      <c r="BM119" s="279"/>
      <c r="BN119" s="279"/>
      <c r="BO119" s="1071" t="s">
        <v>460</v>
      </c>
      <c r="BP119" s="1102"/>
      <c r="BQ119" s="1093">
        <v>3018953</v>
      </c>
      <c r="BR119" s="1094"/>
      <c r="BS119" s="1094"/>
      <c r="BT119" s="1094"/>
      <c r="BU119" s="1094"/>
      <c r="BV119" s="1094">
        <v>2725861</v>
      </c>
      <c r="BW119" s="1094"/>
      <c r="BX119" s="1094"/>
      <c r="BY119" s="1094"/>
      <c r="BZ119" s="1094"/>
      <c r="CA119" s="1094">
        <v>2405669</v>
      </c>
      <c r="CB119" s="1094"/>
      <c r="CC119" s="1094"/>
      <c r="CD119" s="1094"/>
      <c r="CE119" s="1094"/>
      <c r="CF119" s="1095"/>
      <c r="CG119" s="1096"/>
      <c r="CH119" s="1096"/>
      <c r="CI119" s="1096"/>
      <c r="CJ119" s="1097"/>
      <c r="CK119" s="1043"/>
      <c r="CL119" s="1044"/>
      <c r="CM119" s="1098" t="s">
        <v>461</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433</v>
      </c>
      <c r="DH119" s="1080"/>
      <c r="DI119" s="1080"/>
      <c r="DJ119" s="1080"/>
      <c r="DK119" s="1081"/>
      <c r="DL119" s="1079" t="s">
        <v>174</v>
      </c>
      <c r="DM119" s="1080"/>
      <c r="DN119" s="1080"/>
      <c r="DO119" s="1080"/>
      <c r="DP119" s="1081"/>
      <c r="DQ119" s="1079" t="s">
        <v>434</v>
      </c>
      <c r="DR119" s="1080"/>
      <c r="DS119" s="1080"/>
      <c r="DT119" s="1080"/>
      <c r="DU119" s="1081"/>
      <c r="DV119" s="1082" t="s">
        <v>174</v>
      </c>
      <c r="DW119" s="1083"/>
      <c r="DX119" s="1083"/>
      <c r="DY119" s="1083"/>
      <c r="DZ119" s="1084"/>
    </row>
    <row r="120" spans="1:130" s="248" customFormat="1" ht="26.25" customHeight="1" x14ac:dyDescent="0.15">
      <c r="A120" s="1155"/>
      <c r="B120" s="1042"/>
      <c r="C120" s="1012" t="s">
        <v>437</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434</v>
      </c>
      <c r="AB120" s="1055"/>
      <c r="AC120" s="1055"/>
      <c r="AD120" s="1055"/>
      <c r="AE120" s="1056"/>
      <c r="AF120" s="1057" t="s">
        <v>433</v>
      </c>
      <c r="AG120" s="1055"/>
      <c r="AH120" s="1055"/>
      <c r="AI120" s="1055"/>
      <c r="AJ120" s="1056"/>
      <c r="AK120" s="1057" t="s">
        <v>434</v>
      </c>
      <c r="AL120" s="1055"/>
      <c r="AM120" s="1055"/>
      <c r="AN120" s="1055"/>
      <c r="AO120" s="1056"/>
      <c r="AP120" s="1058" t="s">
        <v>433</v>
      </c>
      <c r="AQ120" s="1059"/>
      <c r="AR120" s="1059"/>
      <c r="AS120" s="1059"/>
      <c r="AT120" s="1060"/>
      <c r="AU120" s="1085" t="s">
        <v>462</v>
      </c>
      <c r="AV120" s="1086"/>
      <c r="AW120" s="1086"/>
      <c r="AX120" s="1086"/>
      <c r="AY120" s="1087"/>
      <c r="AZ120" s="1036" t="s">
        <v>463</v>
      </c>
      <c r="BA120" s="985"/>
      <c r="BB120" s="985"/>
      <c r="BC120" s="985"/>
      <c r="BD120" s="985"/>
      <c r="BE120" s="985"/>
      <c r="BF120" s="985"/>
      <c r="BG120" s="985"/>
      <c r="BH120" s="985"/>
      <c r="BI120" s="985"/>
      <c r="BJ120" s="985"/>
      <c r="BK120" s="985"/>
      <c r="BL120" s="985"/>
      <c r="BM120" s="985"/>
      <c r="BN120" s="985"/>
      <c r="BO120" s="985"/>
      <c r="BP120" s="986"/>
      <c r="BQ120" s="1022">
        <v>8208391</v>
      </c>
      <c r="BR120" s="1023"/>
      <c r="BS120" s="1023"/>
      <c r="BT120" s="1023"/>
      <c r="BU120" s="1023"/>
      <c r="BV120" s="1023">
        <v>10847770</v>
      </c>
      <c r="BW120" s="1023"/>
      <c r="BX120" s="1023"/>
      <c r="BY120" s="1023"/>
      <c r="BZ120" s="1023"/>
      <c r="CA120" s="1023">
        <v>18690122</v>
      </c>
      <c r="CB120" s="1023"/>
      <c r="CC120" s="1023"/>
      <c r="CD120" s="1023"/>
      <c r="CE120" s="1023"/>
      <c r="CF120" s="1037">
        <v>851</v>
      </c>
      <c r="CG120" s="1038"/>
      <c r="CH120" s="1038"/>
      <c r="CI120" s="1038"/>
      <c r="CJ120" s="1038"/>
      <c r="CK120" s="1103" t="s">
        <v>464</v>
      </c>
      <c r="CL120" s="1104"/>
      <c r="CM120" s="1104"/>
      <c r="CN120" s="1104"/>
      <c r="CO120" s="1105"/>
      <c r="CP120" s="1111" t="s">
        <v>465</v>
      </c>
      <c r="CQ120" s="1112"/>
      <c r="CR120" s="1112"/>
      <c r="CS120" s="1112"/>
      <c r="CT120" s="1112"/>
      <c r="CU120" s="1112"/>
      <c r="CV120" s="1112"/>
      <c r="CW120" s="1112"/>
      <c r="CX120" s="1112"/>
      <c r="CY120" s="1112"/>
      <c r="CZ120" s="1112"/>
      <c r="DA120" s="1112"/>
      <c r="DB120" s="1112"/>
      <c r="DC120" s="1112"/>
      <c r="DD120" s="1112"/>
      <c r="DE120" s="1112"/>
      <c r="DF120" s="1113"/>
      <c r="DG120" s="1022">
        <v>896419</v>
      </c>
      <c r="DH120" s="1023"/>
      <c r="DI120" s="1023"/>
      <c r="DJ120" s="1023"/>
      <c r="DK120" s="1023"/>
      <c r="DL120" s="1023">
        <v>823755</v>
      </c>
      <c r="DM120" s="1023"/>
      <c r="DN120" s="1023"/>
      <c r="DO120" s="1023"/>
      <c r="DP120" s="1023"/>
      <c r="DQ120" s="1023">
        <v>711803</v>
      </c>
      <c r="DR120" s="1023"/>
      <c r="DS120" s="1023"/>
      <c r="DT120" s="1023"/>
      <c r="DU120" s="1023"/>
      <c r="DV120" s="1024">
        <v>32.4</v>
      </c>
      <c r="DW120" s="1024"/>
      <c r="DX120" s="1024"/>
      <c r="DY120" s="1024"/>
      <c r="DZ120" s="1025"/>
    </row>
    <row r="121" spans="1:130" s="248" customFormat="1" ht="26.25" customHeight="1" x14ac:dyDescent="0.15">
      <c r="A121" s="1155"/>
      <c r="B121" s="1042"/>
      <c r="C121" s="1063" t="s">
        <v>466</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v>12965</v>
      </c>
      <c r="AB121" s="1055"/>
      <c r="AC121" s="1055"/>
      <c r="AD121" s="1055"/>
      <c r="AE121" s="1056"/>
      <c r="AF121" s="1057">
        <v>12965</v>
      </c>
      <c r="AG121" s="1055"/>
      <c r="AH121" s="1055"/>
      <c r="AI121" s="1055"/>
      <c r="AJ121" s="1056"/>
      <c r="AK121" s="1057">
        <v>12295</v>
      </c>
      <c r="AL121" s="1055"/>
      <c r="AM121" s="1055"/>
      <c r="AN121" s="1055"/>
      <c r="AO121" s="1056"/>
      <c r="AP121" s="1058">
        <v>0.6</v>
      </c>
      <c r="AQ121" s="1059"/>
      <c r="AR121" s="1059"/>
      <c r="AS121" s="1059"/>
      <c r="AT121" s="1060"/>
      <c r="AU121" s="1088"/>
      <c r="AV121" s="1089"/>
      <c r="AW121" s="1089"/>
      <c r="AX121" s="1089"/>
      <c r="AY121" s="1090"/>
      <c r="AZ121" s="1045" t="s">
        <v>467</v>
      </c>
      <c r="BA121" s="1046"/>
      <c r="BB121" s="1046"/>
      <c r="BC121" s="1046"/>
      <c r="BD121" s="1046"/>
      <c r="BE121" s="1046"/>
      <c r="BF121" s="1046"/>
      <c r="BG121" s="1046"/>
      <c r="BH121" s="1046"/>
      <c r="BI121" s="1046"/>
      <c r="BJ121" s="1046"/>
      <c r="BK121" s="1046"/>
      <c r="BL121" s="1046"/>
      <c r="BM121" s="1046"/>
      <c r="BN121" s="1046"/>
      <c r="BO121" s="1046"/>
      <c r="BP121" s="1047"/>
      <c r="BQ121" s="1015" t="s">
        <v>174</v>
      </c>
      <c r="BR121" s="1016"/>
      <c r="BS121" s="1016"/>
      <c r="BT121" s="1016"/>
      <c r="BU121" s="1016"/>
      <c r="BV121" s="1016" t="s">
        <v>174</v>
      </c>
      <c r="BW121" s="1016"/>
      <c r="BX121" s="1016"/>
      <c r="BY121" s="1016"/>
      <c r="BZ121" s="1016"/>
      <c r="CA121" s="1016" t="s">
        <v>433</v>
      </c>
      <c r="CB121" s="1016"/>
      <c r="CC121" s="1016"/>
      <c r="CD121" s="1016"/>
      <c r="CE121" s="1016"/>
      <c r="CF121" s="1010" t="s">
        <v>174</v>
      </c>
      <c r="CG121" s="1011"/>
      <c r="CH121" s="1011"/>
      <c r="CI121" s="1011"/>
      <c r="CJ121" s="1011"/>
      <c r="CK121" s="1106"/>
      <c r="CL121" s="1107"/>
      <c r="CM121" s="1107"/>
      <c r="CN121" s="1107"/>
      <c r="CO121" s="1108"/>
      <c r="CP121" s="1116" t="s">
        <v>468</v>
      </c>
      <c r="CQ121" s="1117"/>
      <c r="CR121" s="1117"/>
      <c r="CS121" s="1117"/>
      <c r="CT121" s="1117"/>
      <c r="CU121" s="1117"/>
      <c r="CV121" s="1117"/>
      <c r="CW121" s="1117"/>
      <c r="CX121" s="1117"/>
      <c r="CY121" s="1117"/>
      <c r="CZ121" s="1117"/>
      <c r="DA121" s="1117"/>
      <c r="DB121" s="1117"/>
      <c r="DC121" s="1117"/>
      <c r="DD121" s="1117"/>
      <c r="DE121" s="1117"/>
      <c r="DF121" s="1118"/>
      <c r="DG121" s="1015" t="s">
        <v>174</v>
      </c>
      <c r="DH121" s="1016"/>
      <c r="DI121" s="1016"/>
      <c r="DJ121" s="1016"/>
      <c r="DK121" s="1016"/>
      <c r="DL121" s="1016" t="s">
        <v>433</v>
      </c>
      <c r="DM121" s="1016"/>
      <c r="DN121" s="1016"/>
      <c r="DO121" s="1016"/>
      <c r="DP121" s="1016"/>
      <c r="DQ121" s="1016" t="s">
        <v>174</v>
      </c>
      <c r="DR121" s="1016"/>
      <c r="DS121" s="1016"/>
      <c r="DT121" s="1016"/>
      <c r="DU121" s="1016"/>
      <c r="DV121" s="1017" t="s">
        <v>433</v>
      </c>
      <c r="DW121" s="1017"/>
      <c r="DX121" s="1017"/>
      <c r="DY121" s="1017"/>
      <c r="DZ121" s="1018"/>
    </row>
    <row r="122" spans="1:130" s="248" customFormat="1" ht="26.25" customHeight="1" x14ac:dyDescent="0.15">
      <c r="A122" s="1155"/>
      <c r="B122" s="1042"/>
      <c r="C122" s="1012" t="s">
        <v>448</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174</v>
      </c>
      <c r="AB122" s="1055"/>
      <c r="AC122" s="1055"/>
      <c r="AD122" s="1055"/>
      <c r="AE122" s="1056"/>
      <c r="AF122" s="1057" t="s">
        <v>434</v>
      </c>
      <c r="AG122" s="1055"/>
      <c r="AH122" s="1055"/>
      <c r="AI122" s="1055"/>
      <c r="AJ122" s="1056"/>
      <c r="AK122" s="1057" t="s">
        <v>174</v>
      </c>
      <c r="AL122" s="1055"/>
      <c r="AM122" s="1055"/>
      <c r="AN122" s="1055"/>
      <c r="AO122" s="1056"/>
      <c r="AP122" s="1058" t="s">
        <v>433</v>
      </c>
      <c r="AQ122" s="1059"/>
      <c r="AR122" s="1059"/>
      <c r="AS122" s="1059"/>
      <c r="AT122" s="1060"/>
      <c r="AU122" s="1088"/>
      <c r="AV122" s="1089"/>
      <c r="AW122" s="1089"/>
      <c r="AX122" s="1089"/>
      <c r="AY122" s="1090"/>
      <c r="AZ122" s="1070" t="s">
        <v>469</v>
      </c>
      <c r="BA122" s="1061"/>
      <c r="BB122" s="1061"/>
      <c r="BC122" s="1061"/>
      <c r="BD122" s="1061"/>
      <c r="BE122" s="1061"/>
      <c r="BF122" s="1061"/>
      <c r="BG122" s="1061"/>
      <c r="BH122" s="1061"/>
      <c r="BI122" s="1061"/>
      <c r="BJ122" s="1061"/>
      <c r="BK122" s="1061"/>
      <c r="BL122" s="1061"/>
      <c r="BM122" s="1061"/>
      <c r="BN122" s="1061"/>
      <c r="BO122" s="1061"/>
      <c r="BP122" s="1062"/>
      <c r="BQ122" s="1093">
        <v>3197025</v>
      </c>
      <c r="BR122" s="1094"/>
      <c r="BS122" s="1094"/>
      <c r="BT122" s="1094"/>
      <c r="BU122" s="1094"/>
      <c r="BV122" s="1094">
        <v>3066430</v>
      </c>
      <c r="BW122" s="1094"/>
      <c r="BX122" s="1094"/>
      <c r="BY122" s="1094"/>
      <c r="BZ122" s="1094"/>
      <c r="CA122" s="1094">
        <v>2935396</v>
      </c>
      <c r="CB122" s="1094"/>
      <c r="CC122" s="1094"/>
      <c r="CD122" s="1094"/>
      <c r="CE122" s="1094"/>
      <c r="CF122" s="1114">
        <v>133.69999999999999</v>
      </c>
      <c r="CG122" s="1115"/>
      <c r="CH122" s="1115"/>
      <c r="CI122" s="1115"/>
      <c r="CJ122" s="1115"/>
      <c r="CK122" s="1106"/>
      <c r="CL122" s="1107"/>
      <c r="CM122" s="1107"/>
      <c r="CN122" s="1107"/>
      <c r="CO122" s="1108"/>
      <c r="CP122" s="1116" t="s">
        <v>470</v>
      </c>
      <c r="CQ122" s="1117"/>
      <c r="CR122" s="1117"/>
      <c r="CS122" s="1117"/>
      <c r="CT122" s="1117"/>
      <c r="CU122" s="1117"/>
      <c r="CV122" s="1117"/>
      <c r="CW122" s="1117"/>
      <c r="CX122" s="1117"/>
      <c r="CY122" s="1117"/>
      <c r="CZ122" s="1117"/>
      <c r="DA122" s="1117"/>
      <c r="DB122" s="1117"/>
      <c r="DC122" s="1117"/>
      <c r="DD122" s="1117"/>
      <c r="DE122" s="1117"/>
      <c r="DF122" s="1118"/>
      <c r="DG122" s="1015" t="s">
        <v>174</v>
      </c>
      <c r="DH122" s="1016"/>
      <c r="DI122" s="1016"/>
      <c r="DJ122" s="1016"/>
      <c r="DK122" s="1016"/>
      <c r="DL122" s="1016" t="s">
        <v>174</v>
      </c>
      <c r="DM122" s="1016"/>
      <c r="DN122" s="1016"/>
      <c r="DO122" s="1016"/>
      <c r="DP122" s="1016"/>
      <c r="DQ122" s="1016" t="s">
        <v>174</v>
      </c>
      <c r="DR122" s="1016"/>
      <c r="DS122" s="1016"/>
      <c r="DT122" s="1016"/>
      <c r="DU122" s="1016"/>
      <c r="DV122" s="1017" t="s">
        <v>174</v>
      </c>
      <c r="DW122" s="1017"/>
      <c r="DX122" s="1017"/>
      <c r="DY122" s="1017"/>
      <c r="DZ122" s="1018"/>
    </row>
    <row r="123" spans="1:130" s="248" customFormat="1" ht="26.25" customHeight="1" x14ac:dyDescent="0.15">
      <c r="A123" s="1155"/>
      <c r="B123" s="1042"/>
      <c r="C123" s="1012" t="s">
        <v>454</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434</v>
      </c>
      <c r="AB123" s="1055"/>
      <c r="AC123" s="1055"/>
      <c r="AD123" s="1055"/>
      <c r="AE123" s="1056"/>
      <c r="AF123" s="1057" t="s">
        <v>174</v>
      </c>
      <c r="AG123" s="1055"/>
      <c r="AH123" s="1055"/>
      <c r="AI123" s="1055"/>
      <c r="AJ123" s="1056"/>
      <c r="AK123" s="1057" t="s">
        <v>434</v>
      </c>
      <c r="AL123" s="1055"/>
      <c r="AM123" s="1055"/>
      <c r="AN123" s="1055"/>
      <c r="AO123" s="1056"/>
      <c r="AP123" s="1058" t="s">
        <v>433</v>
      </c>
      <c r="AQ123" s="1059"/>
      <c r="AR123" s="1059"/>
      <c r="AS123" s="1059"/>
      <c r="AT123" s="1060"/>
      <c r="AU123" s="1091"/>
      <c r="AV123" s="1092"/>
      <c r="AW123" s="1092"/>
      <c r="AX123" s="1092"/>
      <c r="AY123" s="1092"/>
      <c r="AZ123" s="279" t="s">
        <v>188</v>
      </c>
      <c r="BA123" s="279"/>
      <c r="BB123" s="279"/>
      <c r="BC123" s="279"/>
      <c r="BD123" s="279"/>
      <c r="BE123" s="279"/>
      <c r="BF123" s="279"/>
      <c r="BG123" s="279"/>
      <c r="BH123" s="279"/>
      <c r="BI123" s="279"/>
      <c r="BJ123" s="279"/>
      <c r="BK123" s="279"/>
      <c r="BL123" s="279"/>
      <c r="BM123" s="279"/>
      <c r="BN123" s="279"/>
      <c r="BO123" s="1071" t="s">
        <v>471</v>
      </c>
      <c r="BP123" s="1102"/>
      <c r="BQ123" s="1161">
        <v>11405416</v>
      </c>
      <c r="BR123" s="1162"/>
      <c r="BS123" s="1162"/>
      <c r="BT123" s="1162"/>
      <c r="BU123" s="1162"/>
      <c r="BV123" s="1162">
        <v>13914200</v>
      </c>
      <c r="BW123" s="1162"/>
      <c r="BX123" s="1162"/>
      <c r="BY123" s="1162"/>
      <c r="BZ123" s="1162"/>
      <c r="CA123" s="1162">
        <v>21625518</v>
      </c>
      <c r="CB123" s="1162"/>
      <c r="CC123" s="1162"/>
      <c r="CD123" s="1162"/>
      <c r="CE123" s="1162"/>
      <c r="CF123" s="1095"/>
      <c r="CG123" s="1096"/>
      <c r="CH123" s="1096"/>
      <c r="CI123" s="1096"/>
      <c r="CJ123" s="1097"/>
      <c r="CK123" s="1106"/>
      <c r="CL123" s="1107"/>
      <c r="CM123" s="1107"/>
      <c r="CN123" s="1107"/>
      <c r="CO123" s="1108"/>
      <c r="CP123" s="1116" t="s">
        <v>472</v>
      </c>
      <c r="CQ123" s="1117"/>
      <c r="CR123" s="1117"/>
      <c r="CS123" s="1117"/>
      <c r="CT123" s="1117"/>
      <c r="CU123" s="1117"/>
      <c r="CV123" s="1117"/>
      <c r="CW123" s="1117"/>
      <c r="CX123" s="1117"/>
      <c r="CY123" s="1117"/>
      <c r="CZ123" s="1117"/>
      <c r="DA123" s="1117"/>
      <c r="DB123" s="1117"/>
      <c r="DC123" s="1117"/>
      <c r="DD123" s="1117"/>
      <c r="DE123" s="1117"/>
      <c r="DF123" s="1118"/>
      <c r="DG123" s="1054" t="s">
        <v>174</v>
      </c>
      <c r="DH123" s="1055"/>
      <c r="DI123" s="1055"/>
      <c r="DJ123" s="1055"/>
      <c r="DK123" s="1056"/>
      <c r="DL123" s="1057" t="s">
        <v>434</v>
      </c>
      <c r="DM123" s="1055"/>
      <c r="DN123" s="1055"/>
      <c r="DO123" s="1055"/>
      <c r="DP123" s="1056"/>
      <c r="DQ123" s="1057" t="s">
        <v>174</v>
      </c>
      <c r="DR123" s="1055"/>
      <c r="DS123" s="1055"/>
      <c r="DT123" s="1055"/>
      <c r="DU123" s="1056"/>
      <c r="DV123" s="1058" t="s">
        <v>433</v>
      </c>
      <c r="DW123" s="1059"/>
      <c r="DX123" s="1059"/>
      <c r="DY123" s="1059"/>
      <c r="DZ123" s="1060"/>
    </row>
    <row r="124" spans="1:130" s="248" customFormat="1" ht="26.25" customHeight="1" thickBot="1" x14ac:dyDescent="0.2">
      <c r="A124" s="1155"/>
      <c r="B124" s="1042"/>
      <c r="C124" s="1012" t="s">
        <v>457</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433</v>
      </c>
      <c r="AB124" s="1055"/>
      <c r="AC124" s="1055"/>
      <c r="AD124" s="1055"/>
      <c r="AE124" s="1056"/>
      <c r="AF124" s="1057" t="s">
        <v>174</v>
      </c>
      <c r="AG124" s="1055"/>
      <c r="AH124" s="1055"/>
      <c r="AI124" s="1055"/>
      <c r="AJ124" s="1056"/>
      <c r="AK124" s="1057" t="s">
        <v>434</v>
      </c>
      <c r="AL124" s="1055"/>
      <c r="AM124" s="1055"/>
      <c r="AN124" s="1055"/>
      <c r="AO124" s="1056"/>
      <c r="AP124" s="1058" t="s">
        <v>174</v>
      </c>
      <c r="AQ124" s="1059"/>
      <c r="AR124" s="1059"/>
      <c r="AS124" s="1059"/>
      <c r="AT124" s="1060"/>
      <c r="AU124" s="1157" t="s">
        <v>473</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t="s">
        <v>433</v>
      </c>
      <c r="BR124" s="1124"/>
      <c r="BS124" s="1124"/>
      <c r="BT124" s="1124"/>
      <c r="BU124" s="1124"/>
      <c r="BV124" s="1124" t="s">
        <v>174</v>
      </c>
      <c r="BW124" s="1124"/>
      <c r="BX124" s="1124"/>
      <c r="BY124" s="1124"/>
      <c r="BZ124" s="1124"/>
      <c r="CA124" s="1124" t="s">
        <v>433</v>
      </c>
      <c r="CB124" s="1124"/>
      <c r="CC124" s="1124"/>
      <c r="CD124" s="1124"/>
      <c r="CE124" s="1124"/>
      <c r="CF124" s="1125"/>
      <c r="CG124" s="1126"/>
      <c r="CH124" s="1126"/>
      <c r="CI124" s="1126"/>
      <c r="CJ124" s="1127"/>
      <c r="CK124" s="1109"/>
      <c r="CL124" s="1109"/>
      <c r="CM124" s="1109"/>
      <c r="CN124" s="1109"/>
      <c r="CO124" s="1110"/>
      <c r="CP124" s="1116" t="s">
        <v>474</v>
      </c>
      <c r="CQ124" s="1117"/>
      <c r="CR124" s="1117"/>
      <c r="CS124" s="1117"/>
      <c r="CT124" s="1117"/>
      <c r="CU124" s="1117"/>
      <c r="CV124" s="1117"/>
      <c r="CW124" s="1117"/>
      <c r="CX124" s="1117"/>
      <c r="CY124" s="1117"/>
      <c r="CZ124" s="1117"/>
      <c r="DA124" s="1117"/>
      <c r="DB124" s="1117"/>
      <c r="DC124" s="1117"/>
      <c r="DD124" s="1117"/>
      <c r="DE124" s="1117"/>
      <c r="DF124" s="1118"/>
      <c r="DG124" s="1101" t="s">
        <v>434</v>
      </c>
      <c r="DH124" s="1080"/>
      <c r="DI124" s="1080"/>
      <c r="DJ124" s="1080"/>
      <c r="DK124" s="1081"/>
      <c r="DL124" s="1079" t="s">
        <v>174</v>
      </c>
      <c r="DM124" s="1080"/>
      <c r="DN124" s="1080"/>
      <c r="DO124" s="1080"/>
      <c r="DP124" s="1081"/>
      <c r="DQ124" s="1079" t="s">
        <v>174</v>
      </c>
      <c r="DR124" s="1080"/>
      <c r="DS124" s="1080"/>
      <c r="DT124" s="1080"/>
      <c r="DU124" s="1081"/>
      <c r="DV124" s="1082" t="s">
        <v>433</v>
      </c>
      <c r="DW124" s="1083"/>
      <c r="DX124" s="1083"/>
      <c r="DY124" s="1083"/>
      <c r="DZ124" s="1084"/>
    </row>
    <row r="125" spans="1:130" s="248" customFormat="1" ht="26.25" customHeight="1" x14ac:dyDescent="0.15">
      <c r="A125" s="1155"/>
      <c r="B125" s="1042"/>
      <c r="C125" s="1012" t="s">
        <v>459</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433</v>
      </c>
      <c r="AB125" s="1055"/>
      <c r="AC125" s="1055"/>
      <c r="AD125" s="1055"/>
      <c r="AE125" s="1056"/>
      <c r="AF125" s="1057" t="s">
        <v>174</v>
      </c>
      <c r="AG125" s="1055"/>
      <c r="AH125" s="1055"/>
      <c r="AI125" s="1055"/>
      <c r="AJ125" s="1056"/>
      <c r="AK125" s="1057" t="s">
        <v>174</v>
      </c>
      <c r="AL125" s="1055"/>
      <c r="AM125" s="1055"/>
      <c r="AN125" s="1055"/>
      <c r="AO125" s="1056"/>
      <c r="AP125" s="1058" t="s">
        <v>434</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475</v>
      </c>
      <c r="CL125" s="1104"/>
      <c r="CM125" s="1104"/>
      <c r="CN125" s="1104"/>
      <c r="CO125" s="1105"/>
      <c r="CP125" s="1036" t="s">
        <v>476</v>
      </c>
      <c r="CQ125" s="985"/>
      <c r="CR125" s="985"/>
      <c r="CS125" s="985"/>
      <c r="CT125" s="985"/>
      <c r="CU125" s="985"/>
      <c r="CV125" s="985"/>
      <c r="CW125" s="985"/>
      <c r="CX125" s="985"/>
      <c r="CY125" s="985"/>
      <c r="CZ125" s="985"/>
      <c r="DA125" s="985"/>
      <c r="DB125" s="985"/>
      <c r="DC125" s="985"/>
      <c r="DD125" s="985"/>
      <c r="DE125" s="985"/>
      <c r="DF125" s="986"/>
      <c r="DG125" s="1022" t="s">
        <v>174</v>
      </c>
      <c r="DH125" s="1023"/>
      <c r="DI125" s="1023"/>
      <c r="DJ125" s="1023"/>
      <c r="DK125" s="1023"/>
      <c r="DL125" s="1023" t="s">
        <v>174</v>
      </c>
      <c r="DM125" s="1023"/>
      <c r="DN125" s="1023"/>
      <c r="DO125" s="1023"/>
      <c r="DP125" s="1023"/>
      <c r="DQ125" s="1023" t="s">
        <v>174</v>
      </c>
      <c r="DR125" s="1023"/>
      <c r="DS125" s="1023"/>
      <c r="DT125" s="1023"/>
      <c r="DU125" s="1023"/>
      <c r="DV125" s="1024" t="s">
        <v>174</v>
      </c>
      <c r="DW125" s="1024"/>
      <c r="DX125" s="1024"/>
      <c r="DY125" s="1024"/>
      <c r="DZ125" s="1025"/>
    </row>
    <row r="126" spans="1:130" s="248" customFormat="1" ht="26.25" customHeight="1" thickBot="1" x14ac:dyDescent="0.2">
      <c r="A126" s="1155"/>
      <c r="B126" s="1042"/>
      <c r="C126" s="1012" t="s">
        <v>461</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174</v>
      </c>
      <c r="AB126" s="1055"/>
      <c r="AC126" s="1055"/>
      <c r="AD126" s="1055"/>
      <c r="AE126" s="1056"/>
      <c r="AF126" s="1057" t="s">
        <v>174</v>
      </c>
      <c r="AG126" s="1055"/>
      <c r="AH126" s="1055"/>
      <c r="AI126" s="1055"/>
      <c r="AJ126" s="1056"/>
      <c r="AK126" s="1057" t="s">
        <v>174</v>
      </c>
      <c r="AL126" s="1055"/>
      <c r="AM126" s="1055"/>
      <c r="AN126" s="1055"/>
      <c r="AO126" s="1056"/>
      <c r="AP126" s="1058" t="s">
        <v>174</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477</v>
      </c>
      <c r="CQ126" s="1046"/>
      <c r="CR126" s="1046"/>
      <c r="CS126" s="1046"/>
      <c r="CT126" s="1046"/>
      <c r="CU126" s="1046"/>
      <c r="CV126" s="1046"/>
      <c r="CW126" s="1046"/>
      <c r="CX126" s="1046"/>
      <c r="CY126" s="1046"/>
      <c r="CZ126" s="1046"/>
      <c r="DA126" s="1046"/>
      <c r="DB126" s="1046"/>
      <c r="DC126" s="1046"/>
      <c r="DD126" s="1046"/>
      <c r="DE126" s="1046"/>
      <c r="DF126" s="1047"/>
      <c r="DG126" s="1015" t="s">
        <v>174</v>
      </c>
      <c r="DH126" s="1016"/>
      <c r="DI126" s="1016"/>
      <c r="DJ126" s="1016"/>
      <c r="DK126" s="1016"/>
      <c r="DL126" s="1016" t="s">
        <v>174</v>
      </c>
      <c r="DM126" s="1016"/>
      <c r="DN126" s="1016"/>
      <c r="DO126" s="1016"/>
      <c r="DP126" s="1016"/>
      <c r="DQ126" s="1016" t="s">
        <v>434</v>
      </c>
      <c r="DR126" s="1016"/>
      <c r="DS126" s="1016"/>
      <c r="DT126" s="1016"/>
      <c r="DU126" s="1016"/>
      <c r="DV126" s="1017" t="s">
        <v>174</v>
      </c>
      <c r="DW126" s="1017"/>
      <c r="DX126" s="1017"/>
      <c r="DY126" s="1017"/>
      <c r="DZ126" s="1018"/>
    </row>
    <row r="127" spans="1:130" s="248" customFormat="1" ht="26.25" customHeight="1" x14ac:dyDescent="0.15">
      <c r="A127" s="1156"/>
      <c r="B127" s="1044"/>
      <c r="C127" s="1098" t="s">
        <v>478</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433</v>
      </c>
      <c r="AB127" s="1055"/>
      <c r="AC127" s="1055"/>
      <c r="AD127" s="1055"/>
      <c r="AE127" s="1056"/>
      <c r="AF127" s="1057" t="s">
        <v>174</v>
      </c>
      <c r="AG127" s="1055"/>
      <c r="AH127" s="1055"/>
      <c r="AI127" s="1055"/>
      <c r="AJ127" s="1056"/>
      <c r="AK127" s="1057" t="s">
        <v>174</v>
      </c>
      <c r="AL127" s="1055"/>
      <c r="AM127" s="1055"/>
      <c r="AN127" s="1055"/>
      <c r="AO127" s="1056"/>
      <c r="AP127" s="1058" t="s">
        <v>174</v>
      </c>
      <c r="AQ127" s="1059"/>
      <c r="AR127" s="1059"/>
      <c r="AS127" s="1059"/>
      <c r="AT127" s="1060"/>
      <c r="AU127" s="284"/>
      <c r="AV127" s="284"/>
      <c r="AW127" s="284"/>
      <c r="AX127" s="1128" t="s">
        <v>479</v>
      </c>
      <c r="AY127" s="1129"/>
      <c r="AZ127" s="1129"/>
      <c r="BA127" s="1129"/>
      <c r="BB127" s="1129"/>
      <c r="BC127" s="1129"/>
      <c r="BD127" s="1129"/>
      <c r="BE127" s="1130"/>
      <c r="BF127" s="1131" t="s">
        <v>480</v>
      </c>
      <c r="BG127" s="1129"/>
      <c r="BH127" s="1129"/>
      <c r="BI127" s="1129"/>
      <c r="BJ127" s="1129"/>
      <c r="BK127" s="1129"/>
      <c r="BL127" s="1130"/>
      <c r="BM127" s="1131" t="s">
        <v>481</v>
      </c>
      <c r="BN127" s="1129"/>
      <c r="BO127" s="1129"/>
      <c r="BP127" s="1129"/>
      <c r="BQ127" s="1129"/>
      <c r="BR127" s="1129"/>
      <c r="BS127" s="1130"/>
      <c r="BT127" s="1131" t="s">
        <v>482</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483</v>
      </c>
      <c r="CQ127" s="1046"/>
      <c r="CR127" s="1046"/>
      <c r="CS127" s="1046"/>
      <c r="CT127" s="1046"/>
      <c r="CU127" s="1046"/>
      <c r="CV127" s="1046"/>
      <c r="CW127" s="1046"/>
      <c r="CX127" s="1046"/>
      <c r="CY127" s="1046"/>
      <c r="CZ127" s="1046"/>
      <c r="DA127" s="1046"/>
      <c r="DB127" s="1046"/>
      <c r="DC127" s="1046"/>
      <c r="DD127" s="1046"/>
      <c r="DE127" s="1046"/>
      <c r="DF127" s="1047"/>
      <c r="DG127" s="1015" t="s">
        <v>174</v>
      </c>
      <c r="DH127" s="1016"/>
      <c r="DI127" s="1016"/>
      <c r="DJ127" s="1016"/>
      <c r="DK127" s="1016"/>
      <c r="DL127" s="1016" t="s">
        <v>174</v>
      </c>
      <c r="DM127" s="1016"/>
      <c r="DN127" s="1016"/>
      <c r="DO127" s="1016"/>
      <c r="DP127" s="1016"/>
      <c r="DQ127" s="1016" t="s">
        <v>174</v>
      </c>
      <c r="DR127" s="1016"/>
      <c r="DS127" s="1016"/>
      <c r="DT127" s="1016"/>
      <c r="DU127" s="1016"/>
      <c r="DV127" s="1017" t="s">
        <v>174</v>
      </c>
      <c r="DW127" s="1017"/>
      <c r="DX127" s="1017"/>
      <c r="DY127" s="1017"/>
      <c r="DZ127" s="1018"/>
    </row>
    <row r="128" spans="1:130" s="248" customFormat="1" ht="26.25" customHeight="1" thickBot="1" x14ac:dyDescent="0.2">
      <c r="A128" s="1139" t="s">
        <v>484</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485</v>
      </c>
      <c r="X128" s="1141"/>
      <c r="Y128" s="1141"/>
      <c r="Z128" s="1142"/>
      <c r="AA128" s="1143" t="s">
        <v>434</v>
      </c>
      <c r="AB128" s="1144"/>
      <c r="AC128" s="1144"/>
      <c r="AD128" s="1144"/>
      <c r="AE128" s="1145"/>
      <c r="AF128" s="1146" t="s">
        <v>434</v>
      </c>
      <c r="AG128" s="1144"/>
      <c r="AH128" s="1144"/>
      <c r="AI128" s="1144"/>
      <c r="AJ128" s="1145"/>
      <c r="AK128" s="1146" t="s">
        <v>174</v>
      </c>
      <c r="AL128" s="1144"/>
      <c r="AM128" s="1144"/>
      <c r="AN128" s="1144"/>
      <c r="AO128" s="1145"/>
      <c r="AP128" s="1147"/>
      <c r="AQ128" s="1148"/>
      <c r="AR128" s="1148"/>
      <c r="AS128" s="1148"/>
      <c r="AT128" s="1149"/>
      <c r="AU128" s="284"/>
      <c r="AV128" s="284"/>
      <c r="AW128" s="284"/>
      <c r="AX128" s="984" t="s">
        <v>486</v>
      </c>
      <c r="AY128" s="985"/>
      <c r="AZ128" s="985"/>
      <c r="BA128" s="985"/>
      <c r="BB128" s="985"/>
      <c r="BC128" s="985"/>
      <c r="BD128" s="985"/>
      <c r="BE128" s="986"/>
      <c r="BF128" s="1150" t="s">
        <v>433</v>
      </c>
      <c r="BG128" s="1151"/>
      <c r="BH128" s="1151"/>
      <c r="BI128" s="1151"/>
      <c r="BJ128" s="1151"/>
      <c r="BK128" s="1151"/>
      <c r="BL128" s="1152"/>
      <c r="BM128" s="1150">
        <v>15</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487</v>
      </c>
      <c r="CQ128" s="1133"/>
      <c r="CR128" s="1133"/>
      <c r="CS128" s="1133"/>
      <c r="CT128" s="1133"/>
      <c r="CU128" s="1133"/>
      <c r="CV128" s="1133"/>
      <c r="CW128" s="1133"/>
      <c r="CX128" s="1133"/>
      <c r="CY128" s="1133"/>
      <c r="CZ128" s="1133"/>
      <c r="DA128" s="1133"/>
      <c r="DB128" s="1133"/>
      <c r="DC128" s="1133"/>
      <c r="DD128" s="1133"/>
      <c r="DE128" s="1133"/>
      <c r="DF128" s="1134"/>
      <c r="DG128" s="1135" t="s">
        <v>488</v>
      </c>
      <c r="DH128" s="1136"/>
      <c r="DI128" s="1136"/>
      <c r="DJ128" s="1136"/>
      <c r="DK128" s="1136"/>
      <c r="DL128" s="1136" t="s">
        <v>174</v>
      </c>
      <c r="DM128" s="1136"/>
      <c r="DN128" s="1136"/>
      <c r="DO128" s="1136"/>
      <c r="DP128" s="1136"/>
      <c r="DQ128" s="1136" t="s">
        <v>433</v>
      </c>
      <c r="DR128" s="1136"/>
      <c r="DS128" s="1136"/>
      <c r="DT128" s="1136"/>
      <c r="DU128" s="1136"/>
      <c r="DV128" s="1137" t="s">
        <v>174</v>
      </c>
      <c r="DW128" s="1137"/>
      <c r="DX128" s="1137"/>
      <c r="DY128" s="1137"/>
      <c r="DZ128" s="1138"/>
    </row>
    <row r="129" spans="1:131" s="248" customFormat="1" ht="26.25" customHeight="1" x14ac:dyDescent="0.15">
      <c r="A129" s="1026" t="s">
        <v>107</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489</v>
      </c>
      <c r="X129" s="1170"/>
      <c r="Y129" s="1170"/>
      <c r="Z129" s="1171"/>
      <c r="AA129" s="1054">
        <v>2408708</v>
      </c>
      <c r="AB129" s="1055"/>
      <c r="AC129" s="1055"/>
      <c r="AD129" s="1055"/>
      <c r="AE129" s="1056"/>
      <c r="AF129" s="1057">
        <v>2386230</v>
      </c>
      <c r="AG129" s="1055"/>
      <c r="AH129" s="1055"/>
      <c r="AI129" s="1055"/>
      <c r="AJ129" s="1056"/>
      <c r="AK129" s="1057">
        <v>2485806</v>
      </c>
      <c r="AL129" s="1055"/>
      <c r="AM129" s="1055"/>
      <c r="AN129" s="1055"/>
      <c r="AO129" s="1056"/>
      <c r="AP129" s="1172"/>
      <c r="AQ129" s="1173"/>
      <c r="AR129" s="1173"/>
      <c r="AS129" s="1173"/>
      <c r="AT129" s="1174"/>
      <c r="AU129" s="286"/>
      <c r="AV129" s="286"/>
      <c r="AW129" s="286"/>
      <c r="AX129" s="1163" t="s">
        <v>490</v>
      </c>
      <c r="AY129" s="1046"/>
      <c r="AZ129" s="1046"/>
      <c r="BA129" s="1046"/>
      <c r="BB129" s="1046"/>
      <c r="BC129" s="1046"/>
      <c r="BD129" s="1046"/>
      <c r="BE129" s="1047"/>
      <c r="BF129" s="1164" t="s">
        <v>174</v>
      </c>
      <c r="BG129" s="1165"/>
      <c r="BH129" s="1165"/>
      <c r="BI129" s="1165"/>
      <c r="BJ129" s="1165"/>
      <c r="BK129" s="1165"/>
      <c r="BL129" s="1166"/>
      <c r="BM129" s="1164">
        <v>20</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491</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492</v>
      </c>
      <c r="X130" s="1170"/>
      <c r="Y130" s="1170"/>
      <c r="Z130" s="1171"/>
      <c r="AA130" s="1054">
        <v>291929</v>
      </c>
      <c r="AB130" s="1055"/>
      <c r="AC130" s="1055"/>
      <c r="AD130" s="1055"/>
      <c r="AE130" s="1056"/>
      <c r="AF130" s="1057">
        <v>290542</v>
      </c>
      <c r="AG130" s="1055"/>
      <c r="AH130" s="1055"/>
      <c r="AI130" s="1055"/>
      <c r="AJ130" s="1056"/>
      <c r="AK130" s="1057">
        <v>289601</v>
      </c>
      <c r="AL130" s="1055"/>
      <c r="AM130" s="1055"/>
      <c r="AN130" s="1055"/>
      <c r="AO130" s="1056"/>
      <c r="AP130" s="1172"/>
      <c r="AQ130" s="1173"/>
      <c r="AR130" s="1173"/>
      <c r="AS130" s="1173"/>
      <c r="AT130" s="1174"/>
      <c r="AU130" s="286"/>
      <c r="AV130" s="286"/>
      <c r="AW130" s="286"/>
      <c r="AX130" s="1163" t="s">
        <v>493</v>
      </c>
      <c r="AY130" s="1046"/>
      <c r="AZ130" s="1046"/>
      <c r="BA130" s="1046"/>
      <c r="BB130" s="1046"/>
      <c r="BC130" s="1046"/>
      <c r="BD130" s="1046"/>
      <c r="BE130" s="1047"/>
      <c r="BF130" s="1200">
        <v>5.6</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494</v>
      </c>
      <c r="X131" s="1208"/>
      <c r="Y131" s="1208"/>
      <c r="Z131" s="1209"/>
      <c r="AA131" s="1101">
        <v>2116779</v>
      </c>
      <c r="AB131" s="1080"/>
      <c r="AC131" s="1080"/>
      <c r="AD131" s="1080"/>
      <c r="AE131" s="1081"/>
      <c r="AF131" s="1079">
        <v>2095688</v>
      </c>
      <c r="AG131" s="1080"/>
      <c r="AH131" s="1080"/>
      <c r="AI131" s="1080"/>
      <c r="AJ131" s="1081"/>
      <c r="AK131" s="1079">
        <v>2196205</v>
      </c>
      <c r="AL131" s="1080"/>
      <c r="AM131" s="1080"/>
      <c r="AN131" s="1080"/>
      <c r="AO131" s="1081"/>
      <c r="AP131" s="1210"/>
      <c r="AQ131" s="1211"/>
      <c r="AR131" s="1211"/>
      <c r="AS131" s="1211"/>
      <c r="AT131" s="1212"/>
      <c r="AU131" s="286"/>
      <c r="AV131" s="286"/>
      <c r="AW131" s="286"/>
      <c r="AX131" s="1182" t="s">
        <v>495</v>
      </c>
      <c r="AY131" s="1133"/>
      <c r="AZ131" s="1133"/>
      <c r="BA131" s="1133"/>
      <c r="BB131" s="1133"/>
      <c r="BC131" s="1133"/>
      <c r="BD131" s="1133"/>
      <c r="BE131" s="1134"/>
      <c r="BF131" s="1183" t="s">
        <v>174</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496</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497</v>
      </c>
      <c r="W132" s="1193"/>
      <c r="X132" s="1193"/>
      <c r="Y132" s="1193"/>
      <c r="Z132" s="1194"/>
      <c r="AA132" s="1195">
        <v>7.4257161470000002</v>
      </c>
      <c r="AB132" s="1196"/>
      <c r="AC132" s="1196"/>
      <c r="AD132" s="1196"/>
      <c r="AE132" s="1197"/>
      <c r="AF132" s="1198">
        <v>4.8807837809999999</v>
      </c>
      <c r="AG132" s="1196"/>
      <c r="AH132" s="1196"/>
      <c r="AI132" s="1196"/>
      <c r="AJ132" s="1197"/>
      <c r="AK132" s="1198">
        <v>4.5484824960000001</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498</v>
      </c>
      <c r="W133" s="1176"/>
      <c r="X133" s="1176"/>
      <c r="Y133" s="1176"/>
      <c r="Z133" s="1177"/>
      <c r="AA133" s="1178">
        <v>7.7</v>
      </c>
      <c r="AB133" s="1179"/>
      <c r="AC133" s="1179"/>
      <c r="AD133" s="1179"/>
      <c r="AE133" s="1180"/>
      <c r="AF133" s="1178">
        <v>6.9</v>
      </c>
      <c r="AG133" s="1179"/>
      <c r="AH133" s="1179"/>
      <c r="AI133" s="1179"/>
      <c r="AJ133" s="1180"/>
      <c r="AK133" s="1178">
        <v>5.6</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k9znuEpRcWv2A7hE3VmPxzZmA6EAOc5bJL8y2zZbB2SLy9zbK97CcBQDjQWhUxylaiLhh0vdD57WKZeakgnVNg==" saltValue="RrKO+mES/MHHmhfu9su16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Q64" zoomScale="70" zoomScaleNormal="85" zoomScaleSheetLayoutView="70" workbookViewId="0">
      <selection activeCell="DI76" sqref="DI76"/>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499</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0lLgQCvjr6z2RrTkIp336fTtslOambpPf45HNuv76Q6z7VyK8kkfz7moIPUXlG9tR19CCeVk/sw8ZzWW+3w3Lg==" saltValue="uGzpPE4Anp2RAHq+kKU7x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view="pageBreakPreview" zoomScale="80" zoomScaleNormal="70" zoomScaleSheetLayoutView="80"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bHv4nnDss12ZptgLEtd6nrrsiXsGr6V1XpFh+4ZI5kTtZM6JKGNAdJyDV+T8A8YM6lqhyQy9VEgQlx2e3BaIGQ==" saltValue="M18O+vqIV5IORRCVCmQy9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46" zoomScale="80" zoomScaleSheetLayoutView="80" workbookViewId="0">
      <selection activeCell="AK46" sqref="AK46"/>
    </sheetView>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500</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501</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502</v>
      </c>
      <c r="AP7" s="305"/>
      <c r="AQ7" s="306" t="s">
        <v>503</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504</v>
      </c>
      <c r="AQ8" s="312" t="s">
        <v>505</v>
      </c>
      <c r="AR8" s="313" t="s">
        <v>506</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507</v>
      </c>
      <c r="AL9" s="1216"/>
      <c r="AM9" s="1216"/>
      <c r="AN9" s="1217"/>
      <c r="AO9" s="314">
        <v>964522</v>
      </c>
      <c r="AP9" s="314">
        <v>166613</v>
      </c>
      <c r="AQ9" s="315">
        <v>224098</v>
      </c>
      <c r="AR9" s="316">
        <v>-25.7</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508</v>
      </c>
      <c r="AL10" s="1216"/>
      <c r="AM10" s="1216"/>
      <c r="AN10" s="1217"/>
      <c r="AO10" s="317">
        <v>106854</v>
      </c>
      <c r="AP10" s="317">
        <v>18458</v>
      </c>
      <c r="AQ10" s="318">
        <v>32087</v>
      </c>
      <c r="AR10" s="319">
        <v>-42.5</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509</v>
      </c>
      <c r="AL11" s="1216"/>
      <c r="AM11" s="1216"/>
      <c r="AN11" s="1217"/>
      <c r="AO11" s="317" t="s">
        <v>510</v>
      </c>
      <c r="AP11" s="317" t="s">
        <v>510</v>
      </c>
      <c r="AQ11" s="318">
        <v>3587</v>
      </c>
      <c r="AR11" s="319" t="s">
        <v>510</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511</v>
      </c>
      <c r="AL12" s="1216"/>
      <c r="AM12" s="1216"/>
      <c r="AN12" s="1217"/>
      <c r="AO12" s="317" t="s">
        <v>510</v>
      </c>
      <c r="AP12" s="317" t="s">
        <v>510</v>
      </c>
      <c r="AQ12" s="318" t="s">
        <v>510</v>
      </c>
      <c r="AR12" s="319" t="s">
        <v>510</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512</v>
      </c>
      <c r="AL13" s="1216"/>
      <c r="AM13" s="1216"/>
      <c r="AN13" s="1217"/>
      <c r="AO13" s="317">
        <v>32707</v>
      </c>
      <c r="AP13" s="317">
        <v>5650</v>
      </c>
      <c r="AQ13" s="318">
        <v>11579</v>
      </c>
      <c r="AR13" s="319">
        <v>-51.2</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513</v>
      </c>
      <c r="AL14" s="1216"/>
      <c r="AM14" s="1216"/>
      <c r="AN14" s="1217"/>
      <c r="AO14" s="317" t="s">
        <v>510</v>
      </c>
      <c r="AP14" s="317" t="s">
        <v>510</v>
      </c>
      <c r="AQ14" s="318">
        <v>4496</v>
      </c>
      <c r="AR14" s="319" t="s">
        <v>510</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514</v>
      </c>
      <c r="AL15" s="1222"/>
      <c r="AM15" s="1222"/>
      <c r="AN15" s="1223"/>
      <c r="AO15" s="317">
        <v>-81554</v>
      </c>
      <c r="AP15" s="317">
        <v>-14088</v>
      </c>
      <c r="AQ15" s="318">
        <v>-17592</v>
      </c>
      <c r="AR15" s="319">
        <v>-19.899999999999999</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188</v>
      </c>
      <c r="AL16" s="1222"/>
      <c r="AM16" s="1222"/>
      <c r="AN16" s="1223"/>
      <c r="AO16" s="317">
        <v>1022529</v>
      </c>
      <c r="AP16" s="317">
        <v>176633</v>
      </c>
      <c r="AQ16" s="318">
        <v>258255</v>
      </c>
      <c r="AR16" s="319">
        <v>-31.6</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515</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516</v>
      </c>
      <c r="AP20" s="326" t="s">
        <v>517</v>
      </c>
      <c r="AQ20" s="327" t="s">
        <v>518</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519</v>
      </c>
      <c r="AL21" s="1225"/>
      <c r="AM21" s="1225"/>
      <c r="AN21" s="1226"/>
      <c r="AO21" s="330">
        <v>16.93</v>
      </c>
      <c r="AP21" s="331">
        <v>22.75</v>
      </c>
      <c r="AQ21" s="332">
        <v>-5.82</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520</v>
      </c>
      <c r="AL22" s="1225"/>
      <c r="AM22" s="1225"/>
      <c r="AN22" s="1226"/>
      <c r="AO22" s="335">
        <v>86.9</v>
      </c>
      <c r="AP22" s="336">
        <v>95.6</v>
      </c>
      <c r="AQ22" s="337">
        <v>-8.6999999999999993</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521</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522</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523</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502</v>
      </c>
      <c r="AP30" s="305"/>
      <c r="AQ30" s="306" t="s">
        <v>503</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504</v>
      </c>
      <c r="AQ31" s="312" t="s">
        <v>505</v>
      </c>
      <c r="AR31" s="313" t="s">
        <v>506</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524</v>
      </c>
      <c r="AL32" s="1219"/>
      <c r="AM32" s="1219"/>
      <c r="AN32" s="1220"/>
      <c r="AO32" s="345">
        <v>207950</v>
      </c>
      <c r="AP32" s="345">
        <v>35922</v>
      </c>
      <c r="AQ32" s="346">
        <v>146295</v>
      </c>
      <c r="AR32" s="347">
        <v>-75.400000000000006</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525</v>
      </c>
      <c r="AL33" s="1219"/>
      <c r="AM33" s="1219"/>
      <c r="AN33" s="1220"/>
      <c r="AO33" s="345" t="s">
        <v>510</v>
      </c>
      <c r="AP33" s="345" t="s">
        <v>510</v>
      </c>
      <c r="AQ33" s="346" t="s">
        <v>510</v>
      </c>
      <c r="AR33" s="347" t="s">
        <v>510</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526</v>
      </c>
      <c r="AL34" s="1219"/>
      <c r="AM34" s="1219"/>
      <c r="AN34" s="1220"/>
      <c r="AO34" s="345" t="s">
        <v>510</v>
      </c>
      <c r="AP34" s="345" t="s">
        <v>510</v>
      </c>
      <c r="AQ34" s="346">
        <v>4</v>
      </c>
      <c r="AR34" s="347" t="s">
        <v>510</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527</v>
      </c>
      <c r="AL35" s="1219"/>
      <c r="AM35" s="1219"/>
      <c r="AN35" s="1220"/>
      <c r="AO35" s="345">
        <v>144369</v>
      </c>
      <c r="AP35" s="345">
        <v>24939</v>
      </c>
      <c r="AQ35" s="346">
        <v>31593</v>
      </c>
      <c r="AR35" s="347">
        <v>-21.1</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528</v>
      </c>
      <c r="AL36" s="1219"/>
      <c r="AM36" s="1219"/>
      <c r="AN36" s="1220"/>
      <c r="AO36" s="345">
        <v>24881</v>
      </c>
      <c r="AP36" s="345">
        <v>4298</v>
      </c>
      <c r="AQ36" s="346">
        <v>3914</v>
      </c>
      <c r="AR36" s="347">
        <v>9.8000000000000007</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529</v>
      </c>
      <c r="AL37" s="1219"/>
      <c r="AM37" s="1219"/>
      <c r="AN37" s="1220"/>
      <c r="AO37" s="345">
        <v>12295</v>
      </c>
      <c r="AP37" s="345">
        <v>2124</v>
      </c>
      <c r="AQ37" s="346">
        <v>1348</v>
      </c>
      <c r="AR37" s="347">
        <v>57.6</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530</v>
      </c>
      <c r="AL38" s="1228"/>
      <c r="AM38" s="1228"/>
      <c r="AN38" s="1229"/>
      <c r="AO38" s="348" t="s">
        <v>510</v>
      </c>
      <c r="AP38" s="348" t="s">
        <v>510</v>
      </c>
      <c r="AQ38" s="349">
        <v>27</v>
      </c>
      <c r="AR38" s="337" t="s">
        <v>510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531</v>
      </c>
      <c r="AL39" s="1228"/>
      <c r="AM39" s="1228"/>
      <c r="AN39" s="1229"/>
      <c r="AO39" s="345" t="s">
        <v>510</v>
      </c>
      <c r="AP39" s="345" t="s">
        <v>510</v>
      </c>
      <c r="AQ39" s="346">
        <v>-7201</v>
      </c>
      <c r="AR39" s="347" t="s">
        <v>510</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532</v>
      </c>
      <c r="AL40" s="1219"/>
      <c r="AM40" s="1219"/>
      <c r="AN40" s="1220"/>
      <c r="AO40" s="345">
        <v>-289601</v>
      </c>
      <c r="AP40" s="345">
        <v>-50026</v>
      </c>
      <c r="AQ40" s="346">
        <v>-128709</v>
      </c>
      <c r="AR40" s="347">
        <v>-61.1</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301</v>
      </c>
      <c r="AL41" s="1231"/>
      <c r="AM41" s="1231"/>
      <c r="AN41" s="1232"/>
      <c r="AO41" s="345">
        <v>99894</v>
      </c>
      <c r="AP41" s="345">
        <v>17256</v>
      </c>
      <c r="AQ41" s="346">
        <v>47272</v>
      </c>
      <c r="AR41" s="347">
        <v>-63.5</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533</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534</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535</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502</v>
      </c>
      <c r="AN49" s="1235" t="s">
        <v>536</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537</v>
      </c>
      <c r="AO50" s="362" t="s">
        <v>538</v>
      </c>
      <c r="AP50" s="363" t="s">
        <v>539</v>
      </c>
      <c r="AQ50" s="364" t="s">
        <v>540</v>
      </c>
      <c r="AR50" s="365" t="s">
        <v>541</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542</v>
      </c>
      <c r="AL51" s="358"/>
      <c r="AM51" s="366">
        <v>408678</v>
      </c>
      <c r="AN51" s="367">
        <v>66247</v>
      </c>
      <c r="AO51" s="368">
        <v>629.79999999999995</v>
      </c>
      <c r="AP51" s="369">
        <v>291945</v>
      </c>
      <c r="AQ51" s="370">
        <v>1.4</v>
      </c>
      <c r="AR51" s="371">
        <v>628.4</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543</v>
      </c>
      <c r="AM52" s="374">
        <v>129714</v>
      </c>
      <c r="AN52" s="375">
        <v>21027</v>
      </c>
      <c r="AO52" s="376">
        <v>265.89999999999998</v>
      </c>
      <c r="AP52" s="377">
        <v>127651</v>
      </c>
      <c r="AQ52" s="378">
        <v>-12.9</v>
      </c>
      <c r="AR52" s="379">
        <v>278.8</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544</v>
      </c>
      <c r="AL53" s="358"/>
      <c r="AM53" s="366">
        <v>1855218</v>
      </c>
      <c r="AN53" s="367">
        <v>305084</v>
      </c>
      <c r="AO53" s="368">
        <v>360.5</v>
      </c>
      <c r="AP53" s="369">
        <v>291173</v>
      </c>
      <c r="AQ53" s="370">
        <v>-0.3</v>
      </c>
      <c r="AR53" s="371">
        <v>360.8</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543</v>
      </c>
      <c r="AM54" s="374">
        <v>146341</v>
      </c>
      <c r="AN54" s="375">
        <v>24065</v>
      </c>
      <c r="AO54" s="376">
        <v>14.4</v>
      </c>
      <c r="AP54" s="377">
        <v>119071</v>
      </c>
      <c r="AQ54" s="378">
        <v>-6.7</v>
      </c>
      <c r="AR54" s="379">
        <v>21.1</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545</v>
      </c>
      <c r="AL55" s="358"/>
      <c r="AM55" s="366">
        <v>5780056</v>
      </c>
      <c r="AN55" s="367">
        <v>959345</v>
      </c>
      <c r="AO55" s="368">
        <v>214.5</v>
      </c>
      <c r="AP55" s="369">
        <v>271581</v>
      </c>
      <c r="AQ55" s="370">
        <v>-6.7</v>
      </c>
      <c r="AR55" s="371">
        <v>221.2</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543</v>
      </c>
      <c r="AM56" s="374">
        <v>146188</v>
      </c>
      <c r="AN56" s="375">
        <v>24264</v>
      </c>
      <c r="AO56" s="376">
        <v>0.8</v>
      </c>
      <c r="AP56" s="377">
        <v>117844</v>
      </c>
      <c r="AQ56" s="378">
        <v>-1</v>
      </c>
      <c r="AR56" s="379">
        <v>1.8</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546</v>
      </c>
      <c r="AL57" s="358"/>
      <c r="AM57" s="366">
        <v>9915553</v>
      </c>
      <c r="AN57" s="367">
        <v>1677475</v>
      </c>
      <c r="AO57" s="368">
        <v>74.900000000000006</v>
      </c>
      <c r="AP57" s="369">
        <v>268375</v>
      </c>
      <c r="AQ57" s="370">
        <v>-1.2</v>
      </c>
      <c r="AR57" s="371">
        <v>76.099999999999994</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543</v>
      </c>
      <c r="AM58" s="374">
        <v>109937</v>
      </c>
      <c r="AN58" s="375">
        <v>18599</v>
      </c>
      <c r="AO58" s="376">
        <v>-23.3</v>
      </c>
      <c r="AP58" s="377">
        <v>119602</v>
      </c>
      <c r="AQ58" s="378">
        <v>1.5</v>
      </c>
      <c r="AR58" s="379">
        <v>-24.8</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547</v>
      </c>
      <c r="AL59" s="358"/>
      <c r="AM59" s="366">
        <v>7211891</v>
      </c>
      <c r="AN59" s="367">
        <v>1245792</v>
      </c>
      <c r="AO59" s="368">
        <v>-25.7</v>
      </c>
      <c r="AP59" s="369">
        <v>301035</v>
      </c>
      <c r="AQ59" s="370">
        <v>12.2</v>
      </c>
      <c r="AR59" s="371">
        <v>-37.9</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543</v>
      </c>
      <c r="AM60" s="374">
        <v>132533</v>
      </c>
      <c r="AN60" s="375">
        <v>22894</v>
      </c>
      <c r="AO60" s="376">
        <v>23.1</v>
      </c>
      <c r="AP60" s="377">
        <v>154376</v>
      </c>
      <c r="AQ60" s="378">
        <v>29.1</v>
      </c>
      <c r="AR60" s="379">
        <v>-6</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548</v>
      </c>
      <c r="AL61" s="380"/>
      <c r="AM61" s="381">
        <v>5034279</v>
      </c>
      <c r="AN61" s="382">
        <v>850789</v>
      </c>
      <c r="AO61" s="383">
        <v>250.8</v>
      </c>
      <c r="AP61" s="384">
        <v>284822</v>
      </c>
      <c r="AQ61" s="385">
        <v>1.1000000000000001</v>
      </c>
      <c r="AR61" s="371">
        <v>249.7</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543</v>
      </c>
      <c r="AM62" s="374">
        <v>132943</v>
      </c>
      <c r="AN62" s="375">
        <v>22170</v>
      </c>
      <c r="AO62" s="376">
        <v>56.2</v>
      </c>
      <c r="AP62" s="377">
        <v>127709</v>
      </c>
      <c r="AQ62" s="378">
        <v>2</v>
      </c>
      <c r="AR62" s="379">
        <v>54.2</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Ah8dkEPNhnSo9CTPmSPVtHxGUvdseP0gIBQCEDSzSQ7beKR4dzMLV04GxQS/Ky3B6yiZ6cVBOwbWHlyWGlyP2A==" saltValue="DLj/9UfOsoTrkNEk0Wz5vA=="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view="pageBreakPreview" topLeftCell="A83" zoomScale="70" zoomScaleNormal="80" zoomScaleSheetLayoutView="70" workbookViewId="0">
      <selection activeCell="AG80" sqref="AG80"/>
    </sheetView>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550</v>
      </c>
    </row>
    <row r="120" spans="125:125" ht="13.5" hidden="1" customHeight="1" x14ac:dyDescent="0.15"/>
    <row r="121" spans="125:125" ht="13.5" hidden="1" customHeight="1" x14ac:dyDescent="0.15">
      <c r="DU121" s="292"/>
    </row>
  </sheetData>
  <sheetProtection algorithmName="SHA-512" hashValue="NohNcFr1Q8iPCqWEkTbxqrpg5HUvisfUGAOOngautISwqeCGsREuP9GM7YexPeEBeRWUTeRv4QkWsXLzf6IOUw==" saltValue="rvle4uWQpRz1MyCVQKsiW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view="pageBreakPreview" topLeftCell="H79" zoomScale="70" zoomScaleNormal="70" zoomScaleSheetLayoutView="70" workbookViewId="0">
      <selection activeCell="AD48" sqref="AD48"/>
    </sheetView>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551</v>
      </c>
    </row>
  </sheetData>
  <sheetProtection algorithmName="SHA-512" hashValue="ltJh6RZkq0L1oFWjbAMrEov7NF/fcrcYTBOjRdRhVGiVZzTBDqkYjxH45F9+Motp7mBAI7mClKwgvGCEbT93Lw==" saltValue="opR50e01C0BT2C2aUElpN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view="pageBreakPreview" topLeftCell="B30" zoomScale="70" zoomScaleNormal="70" zoomScaleSheetLayoutView="70" workbookViewId="0">
      <selection activeCell="O45" sqref="O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15">
      <c r="B47" s="10"/>
      <c r="C47" s="1238" t="s">
        <v>3</v>
      </c>
      <c r="D47" s="1238"/>
      <c r="E47" s="1239"/>
      <c r="F47" s="11">
        <v>134.33000000000001</v>
      </c>
      <c r="G47" s="12">
        <v>132.97999999999999</v>
      </c>
      <c r="H47" s="12">
        <v>134.44999999999999</v>
      </c>
      <c r="I47" s="12">
        <v>130.91999999999999</v>
      </c>
      <c r="J47" s="13">
        <v>130.80000000000001</v>
      </c>
    </row>
    <row r="48" spans="2:10" ht="57.75" customHeight="1" x14ac:dyDescent="0.15">
      <c r="B48" s="14"/>
      <c r="C48" s="1240" t="s">
        <v>4</v>
      </c>
      <c r="D48" s="1240"/>
      <c r="E48" s="1241"/>
      <c r="F48" s="15">
        <v>23.35</v>
      </c>
      <c r="G48" s="16">
        <v>20.14</v>
      </c>
      <c r="H48" s="16">
        <v>31.18</v>
      </c>
      <c r="I48" s="16">
        <v>52.52</v>
      </c>
      <c r="J48" s="17">
        <v>48.66</v>
      </c>
    </row>
    <row r="49" spans="2:10" ht="57.75" customHeight="1" thickBot="1" x14ac:dyDescent="0.2">
      <c r="B49" s="18"/>
      <c r="C49" s="1242" t="s">
        <v>5</v>
      </c>
      <c r="D49" s="1242"/>
      <c r="E49" s="1243"/>
      <c r="F49" s="19">
        <v>0.89</v>
      </c>
      <c r="G49" s="20" t="s">
        <v>557</v>
      </c>
      <c r="H49" s="20">
        <v>9.23</v>
      </c>
      <c r="I49" s="20">
        <v>16.239999999999998</v>
      </c>
      <c r="J49" s="21">
        <v>3.37</v>
      </c>
    </row>
    <row r="50" spans="2:10" ht="13.5" customHeight="1" x14ac:dyDescent="0.15"/>
  </sheetData>
  <sheetProtection algorithmName="SHA-512" hashValue="0e9r5ZPflPTEiYGDqNdu6KCbte3V767WRYVqVxk20cJ77W34ocNCdD3H4PjHNNHfE9aGCSPRaVO7Qy6tzsBOdw==" saltValue="vkYlL5DORb4db+QiZsi1G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2022-09-12T05:33:13Z</cp:lastPrinted>
  <dcterms:created xsi:type="dcterms:W3CDTF">2022-02-02T03:55:08Z</dcterms:created>
  <dcterms:modified xsi:type="dcterms:W3CDTF">2022-09-14T05:53:20Z</dcterms:modified>
  <cp:category/>
</cp:coreProperties>
</file>