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mc:AlternateContent xmlns:mc="http://schemas.openxmlformats.org/markup-compatibility/2006">
    <mc:Choice Requires="x15">
      <x15ac:absPath xmlns:x15ac="http://schemas.microsoft.com/office/spreadsheetml/2010/11/ac" url="\\futaba-lg-file1.futaba.lg.local\総務課\3 財政係\0_財政一般\R7報告\2.照会\★250820_【照会】令和５年度財政状況資料集の作成について（2回目・地方公会計関係） 0905〆\2.回答\結合後\"/>
    </mc:Choice>
  </mc:AlternateContent>
  <xr:revisionPtr revIDLastSave="0" documentId="13_ncr:1_{AB48B79C-58CF-413C-8E94-AB5862B172C5}" xr6:coauthVersionLast="47" xr6:coauthVersionMax="47" xr10:uidLastSave="{00000000-0000-0000-0000-000000000000}"/>
  <bookViews>
    <workbookView xWindow="-120" yWindow="-120" windowWidth="20730" windowHeight="11160" tabRatio="86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<sst xmlns="http://schemas.openxmlformats.org/spreadsheetml/2006/main" count="1209" uniqueCount="571">
  <si>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</si>
  <si>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</si>
  <si>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</si>
  <si>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</si>
  <si>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</si>
  <si>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</si>
  <si>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</si>
  <si>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</si>
  <si>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</si>
  <si>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</si>
  <si>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</si>
  <si>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</si>
  <si>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</si>
  <si>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</si>
  <si>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</si>
  <si>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</si>
  <si>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</si>
  <si>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</si>
  <si>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</si>
  <si>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</si>
  <si>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</si>
  <si>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</si>
  <si>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</si>
  <si>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</si>
  <si>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</si>
  <si>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</si>
  <si>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</si>
  <si>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</si>
  <si>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</si>
  <si>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</si>
  <si>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</si>
  <si>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</si>
  <si>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</si>
  <si>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</si>
  <si>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</si>
  <si>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</si>
  <si>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</si>
  <si>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</si>
  <si>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</si>
  <si>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</si>
  <si>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</si>
  <si>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</si>
  <si>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</si>
  <si>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</si>
  <si>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</si>
  <si>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</si>
  <si>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</si>
  <si>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</si>
  <si>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</si>
  <si>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</si>
  <si>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</si>
  <si>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</si>
  <si>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</si>
  <si>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</si>
  <si>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</si>
  <si>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</si>
  <si>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</si>
  <si>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</si>
  <si>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</si>
  <si>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</si>
  <si>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</si>
  <si>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</si>
  <si>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</si>
  <si>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</si>
  <si>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</si>
  <si>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</si>
  <si>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</si>
  <si>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</si>
  <si>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</si>
  <si>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</si>
  <si>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</si>
  <si>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</si>
  <si>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</si>
  <si>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</si>
  <si>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</si>
  <si>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</si>
  <si>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</si>
  <si>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</si>
  <si>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</si>
  <si>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</si>
  <si>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</si>
  <si>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</si>
  <si>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</si>
  <si>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</si>
  <si>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</si>
  <si>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</si>
  <si>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</si>
  <si>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</si>
  <si>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</si>
  <si>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</si>
  <si>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</si>
  <si>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</si>
  <si>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</si>
  <si>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</si>
  <si>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双葉町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</si>
  <si>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</si>
  <si>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</si>
  <si>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</si>
  <si>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</si>
  <si>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</si>
  <si>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</si>
  <si>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</si>
  <si>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</si>
  <si>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</si>
  <si>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</si>
  <si>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</si>
  <si>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</si>
  <si>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</si>
  <si>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</si>
  <si>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</si>
  <si>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</si>
  <si>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</si>
  <si>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</si>
  <si>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</si>
  <si>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</si>
  <si>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</si>
  <si>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</si>
  <si>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</si>
  <si>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</si>
  <si>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</si>
  <si>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</si>
  <si>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</si>
  <si>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</si>
  <si>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</si>
  <si>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</si>
  <si>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</si>
  <si>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</si>
  <si>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</si>
  <si>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</si>
  <si>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</si>
  <si>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</si>
  <si>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</si>
  <si>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</si>
  <si>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</si>
  <si>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</si>
  <si>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</si>
  <si>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</si>
  <si>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</si>
  <si>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</si>
  <si>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</si>
  <si>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</si>
  <si>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</si>
  <si>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</si>
  <si>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</si>
  <si>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</si>
  <si>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</si>
  <si>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</si>
  <si>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</si>
  <si>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</si>
  <si>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</si>
  <si>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</si>
  <si>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</si>
  <si>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</si>
  <si>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</si>
  <si>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</si>
  <si>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</si>
  <si>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</si>
  <si>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</si>
  <si>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</si>
  <si>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</si>
  <si>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</si>
  <si>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</si>
  <si>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</si>
  <si>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</si>
  <si>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</si>
  <si>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</si>
  <si>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</si>
  <si>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</si>
  <si>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</si>
  <si>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</si>
  <si>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</si>
  <si>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</si>
  <si>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</si>
  <si>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</si>
  <si>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</si>
  <si>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</si>
  <si>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</si>
  <si>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</si>
  <si>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</si>
  <si>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</si>
  <si>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</si>
  <si>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</si>
  <si>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</si>
  <si>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</si>
  <si>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</si>
  <si>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</si>
  <si>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</si>
  <si>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</si>
  <si>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</si>
  <si>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</si>
  <si>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</si>
  <si>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</si>
  <si>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</si>
  <si>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</si>
  <si>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</si>
  <si>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</si>
  <si>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</si>
  <si>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</si>
  <si>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</si>
  <si>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</si>
  <si>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</si>
  <si>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</si>
  <si>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福島県双葉町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</si>
  <si>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</si>
  <si>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</si>
  <si>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</si>
  <si>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</si>
  <si>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</si>
  <si>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</si>
  <si>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</si>
  <si>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</si>
  <si>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</si>
  <si>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</si>
  <si>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</si>
  <si>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</si>
  <si>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</si>
  <si>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</si>
  <si>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</si>
  <si>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</si>
  <si>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</si>
  <si>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</si>
  <si>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</si>
  <si>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</si>
  <si>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</si>
  <si>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</si>
  <si>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</si>
  <si>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</si>
  <si>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</si>
  <si>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</si>
  <si>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</si>
  <si>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</si>
  <si>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</si>
  <si>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</si>
  <si>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</si>
  <si>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</si>
  <si>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</si>
  <si>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</si>
  <si>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</si>
  <si>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</si>
  <si>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</si>
  <si>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</si>
  <si>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</si>
  <si>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</si>
  <si>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</si>
  <si>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</si>
  <si>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</si>
  <si>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</si>
  <si>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</si>
  <si>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</si>
  <si>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</si>
  <si>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</si>
  <si>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</si>
  <si>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</si>
  <si>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</si>
  <si>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</si>
  <si>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</si>
  <si>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</si>
  <si>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</si>
  <si>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</si>
  <si>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</si>
  <si>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</si>
  <si>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</si>
  <si>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</si>
  <si>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</si>
  <si>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</si>
  <si>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</si>
  <si>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</si>
  <si>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</si>
  <si>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</si>
  <si>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</si>
  <si>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</si>
  <si>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</si>
  <si>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</si>
  <si>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</si>
  <si>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</si>
  <si>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</si>
  <si>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</si>
  <si>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</si>
  <si>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</si>
  <si>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</si>
  <si>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</si>
  <si>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</si>
  <si>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</si>
  <si>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</si>
  <si>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</si>
  <si>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</si>
  <si>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</si>
  <si>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</si>
  <si>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</si>
  <si>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</si>
  <si>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</si>
  <si>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</si>
  <si>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</si>
  <si>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</si>
  <si>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</si>
  <si>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</si>
  <si>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</si>
  <si>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</si>
  <si>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</si>
  <si>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</si>
  <si>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</si>
  <si>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</si>
  <si>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</si>
  <si>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</si>
  <si>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</si>
  <si>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</si>
  <si>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</si>
  <si>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</si>
  <si>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</si>
  <si>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</si>
  <si>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</si>
  <si>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</si>
  <si>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</si>
  <si>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</si>
  <si>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</si>
  <si>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</si>
  <si>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</si>
  <si>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</si>
  <si>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</si>
  <si>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</si>
  <si>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</si>
  <si>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</si>
  <si>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</si>
  <si>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</si>
  <si>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</si>
  <si>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</si>
  <si>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</si>
  <si>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</si>
  <si>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</si>
  <si>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</si>
  <si>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</si>
  <si>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</si>
  <si>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</si>
  <si>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</si>
  <si>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</si>
  <si>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</si>
  <si>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</si>
  <si>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</si>
  <si>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</si>
  <si>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</si>
  <si>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</si>
  <si>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</si>
  <si>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</si>
  <si>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</si>
  <si>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</si>
  <si>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</si>
  <si>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</si>
  <si>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</si>
  <si>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</si>
  <si>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</si>
  <si>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</si>
  <si>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</si>
  <si>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</si>
  <si>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福島県双葉町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</si>
  <si>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</si>
  <si>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</si>
  <si>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</si>
  <si>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</si>
  <si>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</si>
  <si>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</si>
  <si>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</si>
  <si>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</si>
  <si>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</si>
  <si>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</si>
  <si>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</si>
  <si>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</si>
  <si>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</si>
  <si>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</si>
  <si>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</si>
  <si>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</si>
  <si>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</si>
  <si>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</si>
  <si>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</si>
  <si>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</si>
  <si>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</si>
  <si>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</si>
  <si>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</si>
  <si>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</si>
  <si>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</si>
  <si>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</si>
  <si>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</si>
  <si>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</si>
  <si>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</si>
  <si>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</si>
  <si>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</si>
  <si>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</si>
  <si>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</si>
  <si>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</si>
  <si>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</si>
  <si>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</si>
  <si>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</si>
  <si>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</si>
  <si>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</si>
  <si>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</si>
  <si>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</si>
  <si>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</si>
  <si>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</si>
  <si>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</si>
  <si>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</si>
  <si>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</si>
  <si>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</si>
  <si>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</si>
  <si>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</si>
  <si>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</si>
  <si>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</si>
  <si>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</si>
  <si>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</si>
  <si>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</si>
  <si>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</si>
  <si>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</si>
  <si>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</si>
  <si>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</si>
  <si>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</si>
  <si>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</si>
  <si>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</si>
  <si>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</si>
  <si>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</si>
  <si>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</si>
  <si>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</si>
  <si>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</si>
  <si>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</si>
  <si>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</si>
  <si>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</si>
  <si>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</si>
  <si>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</si>
  <si>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</si>
  <si>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</si>
  <si>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</si>
  <si>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</si>
  <si>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</si>
  <si>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</si>
  <si>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</si>
  <si>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</si>
  <si>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</si>
  <si>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</si>
  <si>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</si>
  <si>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</si>
  <si>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</si>
  <si>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</si>
  <si>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</si>
  <si>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</si>
  <si>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</si>
  <si>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</si>
  <si>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</si>
  <si>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</si>
  <si>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</si>
  <si>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</si>
  <si>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</si>
  <si>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</si>
  <si>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</si>
  <si>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</si>
  <si>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</si>
  <si>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</si>
  <si>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</si>
  <si>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</si>
  <si>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</si>
  <si>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</si>
  <si>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</si>
  <si>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</si>
  <si>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</si>
  <si>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</si>
  <si>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</si>
  <si>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</si>
  <si>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</si>
  <si>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</si>
  <si>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</si>
  <si>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</si>
  <si>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</si>
  <si>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</si>
  <si>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</si>
  <si>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</si>
  <si>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</si>
  <si>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</si>
  <si>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</si>
  <si>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</si>
  <si>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</si>
  <si>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</si>
  <si>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</si>
  <si>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</si>
  <si>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</si>
  <si>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</si>
  <si>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</si>
  <si>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</si>
  <si>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</si>
  <si>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</si>
  <si>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</si>
  <si>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</si>
  <si>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</si>
  <si>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</si>
  <si>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</si>
  <si>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</si>
  <si>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</si>
  <si>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</si>
  <si>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</si>
  <si>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</si>
  <si>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</si>
  <si>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</si>
  <si>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</si>
  <si>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</si>
  <si>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</si>
  <si>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</si>
  <si>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</si>
  <si>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</si>
  <si>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</si>
  <si>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</si>
  <si>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</si>
  <si>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</si>
  <si>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</si>
  <si>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</si>
  <si>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</si>
  <si>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</si>
  <si>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</si>
  <si>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</si>
  <si>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</si>
  <si>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</si>
  <si>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</si>
  <si>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</si>
  <si>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</si>
  <si>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</si>
  <si>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</si>
  <si>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</si>
  <si>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</si>
  <si>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</si>
  <si>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</si>
  <si>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</si>
  <si>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</si>
  <si>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</si>
  <si>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</si>
  <si>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</si>
  <si>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公共下水道事業特別会計</t>
  </si>
  <si>
    <t>国民健康保険特別会計（事業勘定）</t>
  </si>
  <si>
    <t>介護保険特別会計（保険事業勘定）</t>
  </si>
  <si>
    <t>後期高齢者医療特別会計</t>
  </si>
  <si>
    <t>公有林整備事業特別会計</t>
  </si>
  <si>
    <t>その他会計（赤字）</t>
  </si>
  <si>
    <t>その他会計（黒字）</t>
  </si>
  <si>
    <t>R01</t>
    <phoneticPr fontId="5"/>
  </si>
  <si>
    <t>R02</t>
    <phoneticPr fontId="5"/>
  </si>
  <si>
    <t>R03</t>
    <phoneticPr fontId="5"/>
  </si>
  <si>
    <t>R04</t>
    <phoneticPr fontId="5"/>
  </si>
  <si>
    <t>R05</t>
    <phoneticPr fontId="5"/>
  </si>
  <si>
    <t>中間貯蔵施設整備等影響緩和交付金基金</t>
    <phoneticPr fontId="5"/>
  </si>
  <si>
    <t>東日本大震災復興基金</t>
    <phoneticPr fontId="2"/>
  </si>
  <si>
    <t>福島再生加速化交付金基金</t>
    <phoneticPr fontId="2"/>
  </si>
  <si>
    <t>公共施設整備基金</t>
    <phoneticPr fontId="2"/>
  </si>
  <si>
    <t>特定原子力施設地域振興事業公共用施設事業運営基金</t>
    <phoneticPr fontId="2"/>
  </si>
  <si>
    <t>双葉地方広域市町村圏組合　一般会計</t>
    <rPh sb="0" eb="4">
      <t>フタバチホウ</t>
    </rPh>
    <rPh sb="4" eb="12">
      <t>コウイキシチョウソンケンクミアイ</t>
    </rPh>
    <rPh sb="13" eb="17">
      <t>イッパンカイケイ</t>
    </rPh>
    <phoneticPr fontId="2"/>
  </si>
  <si>
    <t>双葉地方広域市町村圏組合　下水道事業特別会計</t>
    <rPh sb="0" eb="4">
      <t>フタバチホウ</t>
    </rPh>
    <rPh sb="4" eb="12">
      <t>コウイキシチョウソンケンクミアイ</t>
    </rPh>
    <rPh sb="13" eb="16">
      <t>ゲスイドウ</t>
    </rPh>
    <rPh sb="16" eb="18">
      <t>ジギョウ</t>
    </rPh>
    <rPh sb="18" eb="22">
      <t>トクベツカイケイ</t>
    </rPh>
    <phoneticPr fontId="2"/>
  </si>
  <si>
    <t>双葉地方水道企業団　水道事業会計</t>
    <rPh sb="0" eb="9">
      <t>フタバチホウスイドウキギョウダン</t>
    </rPh>
    <rPh sb="10" eb="14">
      <t>スイドウジギョウ</t>
    </rPh>
    <rPh sb="14" eb="16">
      <t>カイケイ</t>
    </rPh>
    <phoneticPr fontId="2"/>
  </si>
  <si>
    <t>双葉地方水道企業団　工業用水道事業会計</t>
    <rPh sb="0" eb="9">
      <t>フタバチホウスイドウキギョウダン</t>
    </rPh>
    <rPh sb="10" eb="15">
      <t>コウギョウヨウスイドウ</t>
    </rPh>
    <rPh sb="15" eb="17">
      <t>ジギョウ</t>
    </rPh>
    <rPh sb="17" eb="19">
      <t>カイケイ</t>
    </rPh>
    <phoneticPr fontId="2"/>
  </si>
  <si>
    <t>福島県市町村総合事務組合　一般会計</t>
    <rPh sb="0" eb="3">
      <t>フクシマケン</t>
    </rPh>
    <rPh sb="3" eb="6">
      <t>シチョウソン</t>
    </rPh>
    <rPh sb="6" eb="12">
      <t>ソウゴウジムクミアイ</t>
    </rPh>
    <rPh sb="13" eb="17">
      <t>イッパンカイケイ</t>
    </rPh>
    <phoneticPr fontId="2"/>
  </si>
  <si>
    <t>福島県市町村総合事務組合　消防補償等特別会計</t>
    <rPh sb="0" eb="3">
      <t>フクシマケン</t>
    </rPh>
    <rPh sb="3" eb="6">
      <t>シチョウソン</t>
    </rPh>
    <rPh sb="6" eb="8">
      <t>ソウゴウ</t>
    </rPh>
    <rPh sb="8" eb="12">
      <t>ジムクミアイ</t>
    </rPh>
    <rPh sb="13" eb="18">
      <t>ショウボウホショウトウ</t>
    </rPh>
    <rPh sb="18" eb="22">
      <t>トクベツカイケイ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</si>
  <si>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</si>
  <si>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12">
      <t>シチョウソンソウゴウジムクミアイ</t>
    </rPh>
    <rPh sb="13" eb="16">
      <t>ヒジョウキン</t>
    </rPh>
    <rPh sb="16" eb="18">
      <t>ショクイン</t>
    </rPh>
    <rPh sb="18" eb="22">
      <t>コウムサイガイ</t>
    </rPh>
    <rPh sb="22" eb="28">
      <t>ホショウトクベツカイケイ</t>
    </rPh>
    <phoneticPr fontId="2"/>
  </si>
  <si>
    <t>福島県市町村総合事務組合　自治会館管理特別会計</t>
    <rPh sb="0" eb="3">
      <t>フクシマケン</t>
    </rPh>
    <rPh sb="3" eb="12">
      <t>シチョウソンソウゴウジムクミアイ</t>
    </rPh>
    <rPh sb="13" eb="17">
      <t>ジチカイカン</t>
    </rPh>
    <rPh sb="17" eb="23">
      <t>カンリトクベツカイケイ</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</si>
  <si>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</si>
  <si>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</si>
  <si>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一般社団法人ふたばプロジェクト</t>
    <rPh sb="0" eb="6">
      <t>イッパンシャダンホウジン</t>
    </rPh>
    <phoneticPr fontId="10"/>
  </si>
  <si>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</si>
  <si>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</si>
  <si>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</si>
  <si>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</si>
  <si>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将来負担比率は、財政調整基金や特定目的基金への積立により今後の地方債償還金等に充当可能な基金残高が増加したことから、算出されず。
一方、耐用年数の到来を迎える公共施設の更新・改修や新たな施設の整備により多額の事業費を要することが想定されるため、老朽化施設の処分・集約や事業費に対する基金の活用等により、将来的な財政負担軽減を図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</si>
  <si>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</si>
  <si>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</si>
  <si>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</si>
  <si>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</si>
  <si>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</si>
  <si>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</si>
  <si>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実質公債費比率は類似団体を下回っており、近年においては地方債の新規発行を抑制しているため、比率は今後も低下するものと想定している。
地方債の新規発行抑制の継続、将来的な財政負担を見据え、今後も計画的な財政運営に努めていく。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</si>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</sst>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87" fontId="35" fillId="0" borderId="103" xfId="12" applyNumberFormat="1" applyFont="1" applyBorder="1" applyAlignment="1" applyProtection="1">
      <alignment horizontal="right" vertical="center" shrinkToFit="1"/>
      <protection locked="0"/>
    </xf>
    <xf numFmtId="187" fontId="35" fillId="0" borderId="99" xfId="12" applyNumberFormat="1" applyFont="1" applyBorder="1" applyAlignment="1" applyProtection="1">
      <alignment horizontal="right" vertical="center" shrinkToFit="1"/>
      <protection locked="0"/>
    </xf>
    <xf numFmtId="187" fontId="35" fillId="0" borderId="107"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A33960A-C766-48DE-9704-4014F2ACFE6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14E0-4944-9E78-E23B0E56B9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1677475</c:v>
                </c:pt>
                <c:pt idx="1">
                  <c:v>1245792</c:v>
                </c:pt>
                <c:pt idx="2">
                  <c:v>1089783</c:v>
                </c:pt>
                <c:pt idx="3">
                  <c:v>1453148</c:v>
                </c:pt>
                <c:pt idx="4">
                  <c:v>1080924</c:v>
                </c:pt>
              </c:numCache>
            </c:numRef>
          </c:val>
          <c:smooth val="0"/>
          <c:extLst>
            <c:ext xmlns:c16="http://schemas.microsoft.com/office/drawing/2014/chart" uri="{C3380CC4-5D6E-409C-BE32-E72D297353CC}">
              <c16:uniqueId val="{00000001-14E0-4944-9E78-E23B0E56B9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52.52</c:v>
                </c:pt>
                <c:pt idx="1">
                  <c:v>48.66</c:v>
                </c:pt>
                <c:pt idx="2">
                  <c:v>54.12</c:v>
                </c:pt>
                <c:pt idx="3">
                  <c:v>56.35</c:v>
                </c:pt>
                <c:pt idx="4">
                  <c:v>65.42</c:v>
                </c:pt>
              </c:numCache>
            </c:numRef>
          </c:val>
          <c:extLst>
            <c:ext xmlns:c16="http://schemas.microsoft.com/office/drawing/2014/chart" uri="{C3380CC4-5D6E-409C-BE32-E72D297353CC}">
              <c16:uniqueId val="{00000000-20E5-4C82-AB5A-67C5CE9607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130.91999999999999</c:v>
                </c:pt>
                <c:pt idx="1">
                  <c:v>130.80000000000001</c:v>
                </c:pt>
                <c:pt idx="2">
                  <c:v>125.14</c:v>
                </c:pt>
                <c:pt idx="3">
                  <c:v>139.9</c:v>
                </c:pt>
                <c:pt idx="4">
                  <c:v>145.07</c:v>
                </c:pt>
              </c:numCache>
            </c:numRef>
          </c:val>
          <c:extLst>
            <c:ext xmlns:c16="http://schemas.microsoft.com/office/drawing/2014/chart" uri="{C3380CC4-5D6E-409C-BE32-E72D297353CC}">
              <c16:uniqueId val="{00000001-20E5-4C82-AB5A-67C5CE9607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16.239999999999998</c:v>
                </c:pt>
                <c:pt idx="1">
                  <c:v>3.37</c:v>
                </c:pt>
                <c:pt idx="2">
                  <c:v>13.26</c:v>
                </c:pt>
                <c:pt idx="3">
                  <c:v>8.73</c:v>
                </c:pt>
                <c:pt idx="4">
                  <c:v>18.97</c:v>
                </c:pt>
              </c:numCache>
            </c:numRef>
          </c:val>
          <c:smooth val="0"/>
          <c:extLst>
            <c:ext xmlns:c16="http://schemas.microsoft.com/office/drawing/2014/chart" uri="{C3380CC4-5D6E-409C-BE32-E72D297353CC}">
              <c16:uniqueId val="{00000002-20E5-4C82-AB5A-67C5CE9607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3BE-400A-9433-C699D86308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BE-400A-9433-C699D86308F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BE-400A-9433-C699D86308F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3BE-400A-9433-C699D86308F9}"/>
            </c:ext>
          </c:extLst>
        </c:ser>
        <c:ser>
          <c:idx val="4"/>
          <c:order val="4"/>
          <c:tx>
            <c:strRef>
              <c:f>データシート!$A$31</c:f>
              <c:strCache>
                <c:ptCount val="1"/>
                <c:pt idx="0">
                  <c:v>公有林整備事業特別会計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3BE-400A-9433-C699D86308F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5-93BE-400A-9433-C699D86308F9}"/>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7.66</c:v>
                </c:pt>
                <c:pt idx="2">
                  <c:v>#N/A</c:v>
                </c:pt>
                <c:pt idx="3">
                  <c:v>3.56</c:v>
                </c:pt>
                <c:pt idx="4">
                  <c:v>#N/A</c:v>
                </c:pt>
                <c:pt idx="5">
                  <c:v>0.31</c:v>
                </c:pt>
                <c:pt idx="6">
                  <c:v>#N/A</c:v>
                </c:pt>
                <c:pt idx="7">
                  <c:v>0.48</c:v>
                </c:pt>
                <c:pt idx="8">
                  <c:v>#N/A</c:v>
                </c:pt>
                <c:pt idx="9">
                  <c:v>1.88</c:v>
                </c:pt>
              </c:numCache>
            </c:numRef>
          </c:val>
          <c:extLst>
            <c:ext xmlns:c16="http://schemas.microsoft.com/office/drawing/2014/chart" uri="{C3380CC4-5D6E-409C-BE32-E72D297353CC}">
              <c16:uniqueId val="{00000006-93BE-400A-9433-C699D86308F9}"/>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1.01</c:v>
                </c:pt>
                <c:pt idx="2">
                  <c:v>#N/A</c:v>
                </c:pt>
                <c:pt idx="3">
                  <c:v>2.2799999999999998</c:v>
                </c:pt>
                <c:pt idx="4">
                  <c:v>#N/A</c:v>
                </c:pt>
                <c:pt idx="5">
                  <c:v>2.37</c:v>
                </c:pt>
                <c:pt idx="6">
                  <c:v>#N/A</c:v>
                </c:pt>
                <c:pt idx="7">
                  <c:v>3.1</c:v>
                </c:pt>
                <c:pt idx="8">
                  <c:v>#N/A</c:v>
                </c:pt>
                <c:pt idx="9">
                  <c:v>2.7</c:v>
                </c:pt>
              </c:numCache>
            </c:numRef>
          </c:val>
          <c:extLst>
            <c:ext xmlns:c16="http://schemas.microsoft.com/office/drawing/2014/chart" uri="{C3380CC4-5D6E-409C-BE32-E72D297353CC}">
              <c16:uniqueId val="{00000007-93BE-400A-9433-C699D86308F9}"/>
            </c:ext>
          </c:extLst>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0.09</c:v>
                </c:pt>
                <c:pt idx="2">
                  <c:v>#N/A</c:v>
                </c:pt>
                <c:pt idx="3">
                  <c:v>0.56999999999999995</c:v>
                </c:pt>
                <c:pt idx="4">
                  <c:v>#N/A</c:v>
                </c:pt>
                <c:pt idx="5">
                  <c:v>1.33</c:v>
                </c:pt>
                <c:pt idx="6">
                  <c:v>#N/A</c:v>
                </c:pt>
                <c:pt idx="7">
                  <c:v>1.31</c:v>
                </c:pt>
                <c:pt idx="8">
                  <c:v>#N/A</c:v>
                </c:pt>
                <c:pt idx="9">
                  <c:v>3.43</c:v>
                </c:pt>
              </c:numCache>
            </c:numRef>
          </c:val>
          <c:extLst>
            <c:ext xmlns:c16="http://schemas.microsoft.com/office/drawing/2014/chart" uri="{C3380CC4-5D6E-409C-BE32-E72D297353CC}">
              <c16:uniqueId val="{00000008-93BE-400A-9433-C699D86308F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52.52</c:v>
                </c:pt>
                <c:pt idx="2">
                  <c:v>#N/A</c:v>
                </c:pt>
                <c:pt idx="3">
                  <c:v>48.94</c:v>
                </c:pt>
                <c:pt idx="4">
                  <c:v>#N/A</c:v>
                </c:pt>
                <c:pt idx="5">
                  <c:v>54.11</c:v>
                </c:pt>
                <c:pt idx="6">
                  <c:v>#N/A</c:v>
                </c:pt>
                <c:pt idx="7">
                  <c:v>56.35</c:v>
                </c:pt>
                <c:pt idx="8">
                  <c:v>#N/A</c:v>
                </c:pt>
                <c:pt idx="9">
                  <c:v>65.42</c:v>
                </c:pt>
              </c:numCache>
            </c:numRef>
          </c:val>
          <c:extLst>
            <c:ext xmlns:c16="http://schemas.microsoft.com/office/drawing/2014/chart" uri="{C3380CC4-5D6E-409C-BE32-E72D297353CC}">
              <c16:uniqueId val="{00000009-93BE-400A-9433-C699D86308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290</c:v>
                </c:pt>
                <c:pt idx="5">
                  <c:v>290</c:v>
                </c:pt>
                <c:pt idx="8">
                  <c:v>287</c:v>
                </c:pt>
                <c:pt idx="11">
                  <c:v>280</c:v>
                </c:pt>
                <c:pt idx="14">
                  <c:v>263</c:v>
                </c:pt>
              </c:numCache>
            </c:numRef>
          </c:val>
          <c:extLst>
            <c:ext xmlns:c16="http://schemas.microsoft.com/office/drawing/2014/chart" uri="{C3380CC4-5D6E-409C-BE32-E72D297353CC}">
              <c16:uniqueId val="{00000000-0A4A-417C-8449-3AD0B2A055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4A-417C-8449-3AD0B2A055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c:v>
                </c:pt>
                <c:pt idx="3">
                  <c:v>12</c:v>
                </c:pt>
                <c:pt idx="6">
                  <c:v>12</c:v>
                </c:pt>
                <c:pt idx="9">
                  <c:v>12</c:v>
                </c:pt>
                <c:pt idx="12">
                  <c:v>0</c:v>
                </c:pt>
              </c:numCache>
            </c:numRef>
          </c:val>
          <c:extLst>
            <c:ext xmlns:c16="http://schemas.microsoft.com/office/drawing/2014/chart" uri="{C3380CC4-5D6E-409C-BE32-E72D297353CC}">
              <c16:uniqueId val="{00000002-0A4A-417C-8449-3AD0B2A055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c:v>
                </c:pt>
                <c:pt idx="3">
                  <c:v>25</c:v>
                </c:pt>
                <c:pt idx="6">
                  <c:v>33</c:v>
                </c:pt>
                <c:pt idx="9">
                  <c:v>32</c:v>
                </c:pt>
                <c:pt idx="12">
                  <c:v>32</c:v>
                </c:pt>
              </c:numCache>
            </c:numRef>
          </c:val>
          <c:extLst>
            <c:ext xmlns:c16="http://schemas.microsoft.com/office/drawing/2014/chart" uri="{C3380CC4-5D6E-409C-BE32-E72D297353CC}">
              <c16:uniqueId val="{00000003-0A4A-417C-8449-3AD0B2A055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139</c:v>
                </c:pt>
                <c:pt idx="3">
                  <c:v>144</c:v>
                </c:pt>
                <c:pt idx="6">
                  <c:v>135</c:v>
                </c:pt>
                <c:pt idx="9">
                  <c:v>123</c:v>
                </c:pt>
                <c:pt idx="12">
                  <c:v>92</c:v>
                </c:pt>
              </c:numCache>
            </c:numRef>
          </c:val>
          <c:extLst>
            <c:ext xmlns:c16="http://schemas.microsoft.com/office/drawing/2014/chart" uri="{C3380CC4-5D6E-409C-BE32-E72D297353CC}">
              <c16:uniqueId val="{00000004-0A4A-417C-8449-3AD0B2A055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4A-417C-8449-3AD0B2A055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4A-417C-8449-3AD0B2A055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217</c:v>
                </c:pt>
                <c:pt idx="3">
                  <c:v>208</c:v>
                </c:pt>
                <c:pt idx="6">
                  <c:v>204</c:v>
                </c:pt>
                <c:pt idx="9">
                  <c:v>195</c:v>
                </c:pt>
                <c:pt idx="12">
                  <c:v>184</c:v>
                </c:pt>
              </c:numCache>
            </c:numRef>
          </c:val>
          <c:extLst>
            <c:ext xmlns:c16="http://schemas.microsoft.com/office/drawing/2014/chart" uri="{C3380CC4-5D6E-409C-BE32-E72D297353CC}">
              <c16:uniqueId val="{00000007-0A4A-417C-8449-3AD0B2A055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103</c:v>
                </c:pt>
                <c:pt idx="2">
                  <c:v>#N/A</c:v>
                </c:pt>
                <c:pt idx="3">
                  <c:v>#N/A</c:v>
                </c:pt>
                <c:pt idx="4">
                  <c:v>99</c:v>
                </c:pt>
                <c:pt idx="5">
                  <c:v>#N/A</c:v>
                </c:pt>
                <c:pt idx="6">
                  <c:v>#N/A</c:v>
                </c:pt>
                <c:pt idx="7">
                  <c:v>97</c:v>
                </c:pt>
                <c:pt idx="8">
                  <c:v>#N/A</c:v>
                </c:pt>
                <c:pt idx="9">
                  <c:v>#N/A</c:v>
                </c:pt>
                <c:pt idx="10">
                  <c:v>82</c:v>
                </c:pt>
                <c:pt idx="11">
                  <c:v>#N/A</c:v>
                </c:pt>
                <c:pt idx="12">
                  <c:v>#N/A</c:v>
                </c:pt>
                <c:pt idx="13">
                  <c:v>45</c:v>
                </c:pt>
                <c:pt idx="14">
                  <c:v>#N/A</c:v>
                </c:pt>
              </c:numCache>
            </c:numRef>
          </c:val>
          <c:smooth val="0"/>
          <c:extLst>
            <c:ext xmlns:c16="http://schemas.microsoft.com/office/drawing/2014/chart" uri="{C3380CC4-5D6E-409C-BE32-E72D297353CC}">
              <c16:uniqueId val="{00000008-0A4A-417C-8449-3AD0B2A055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3066</c:v>
                </c:pt>
                <c:pt idx="5">
                  <c:v>2935</c:v>
                </c:pt>
                <c:pt idx="8">
                  <c:v>2787</c:v>
                </c:pt>
                <c:pt idx="11">
                  <c:v>2573</c:v>
                </c:pt>
                <c:pt idx="14">
                  <c:v>2342</c:v>
                </c:pt>
              </c:numCache>
            </c:numRef>
          </c:val>
          <c:extLst>
            <c:ext xmlns:c16="http://schemas.microsoft.com/office/drawing/2014/chart" uri="{C3380CC4-5D6E-409C-BE32-E72D297353CC}">
              <c16:uniqueId val="{00000000-3F4A-4C50-8419-24D92E9E19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F4A-4C50-8419-24D92E9E19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10848</c:v>
                </c:pt>
                <c:pt idx="5">
                  <c:v>18690</c:v>
                </c:pt>
                <c:pt idx="8">
                  <c:v>18779</c:v>
                </c:pt>
                <c:pt idx="11">
                  <c:v>16939</c:v>
                </c:pt>
                <c:pt idx="14">
                  <c:v>17573</c:v>
                </c:pt>
              </c:numCache>
            </c:numRef>
          </c:val>
          <c:extLst>
            <c:ext xmlns:c16="http://schemas.microsoft.com/office/drawing/2014/chart" uri="{C3380CC4-5D6E-409C-BE32-E72D297353CC}">
              <c16:uniqueId val="{00000002-3F4A-4C50-8419-24D92E9E19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4A-4C50-8419-24D92E9E19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4A-4C50-8419-24D92E9E19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4A-4C50-8419-24D92E9E19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4A-4C50-8419-24D92E9E19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42</c:v>
                </c:pt>
                <c:pt idx="3">
                  <c:v>35</c:v>
                </c:pt>
                <c:pt idx="6">
                  <c:v>29</c:v>
                </c:pt>
                <c:pt idx="9">
                  <c:v>23</c:v>
                </c:pt>
                <c:pt idx="12">
                  <c:v>16</c:v>
                </c:pt>
              </c:numCache>
            </c:numRef>
          </c:val>
          <c:extLst>
            <c:ext xmlns:c16="http://schemas.microsoft.com/office/drawing/2014/chart" uri="{C3380CC4-5D6E-409C-BE32-E72D297353CC}">
              <c16:uniqueId val="{00000007-3F4A-4C50-8419-24D92E9E19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824</c:v>
                </c:pt>
                <c:pt idx="3">
                  <c:v>712</c:v>
                </c:pt>
                <c:pt idx="6">
                  <c:v>596</c:v>
                </c:pt>
                <c:pt idx="9">
                  <c:v>503</c:v>
                </c:pt>
                <c:pt idx="12">
                  <c:v>422</c:v>
                </c:pt>
              </c:numCache>
            </c:numRef>
          </c:val>
          <c:extLst>
            <c:ext xmlns:c16="http://schemas.microsoft.com/office/drawing/2014/chart" uri="{C3380CC4-5D6E-409C-BE32-E72D297353CC}">
              <c16:uniqueId val="{00000008-3F4A-4C50-8419-24D92E9E19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36</c:v>
                </c:pt>
                <c:pt idx="3">
                  <c:v>24</c:v>
                </c:pt>
                <c:pt idx="6">
                  <c:v>12</c:v>
                </c:pt>
                <c:pt idx="9">
                  <c:v>0</c:v>
                </c:pt>
                <c:pt idx="12">
                  <c:v>0</c:v>
                </c:pt>
              </c:numCache>
            </c:numRef>
          </c:val>
          <c:extLst>
            <c:ext xmlns:c16="http://schemas.microsoft.com/office/drawing/2014/chart" uri="{C3380CC4-5D6E-409C-BE32-E72D297353CC}">
              <c16:uniqueId val="{00000009-3F4A-4C50-8419-24D92E9E19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1825</c:v>
                </c:pt>
                <c:pt idx="3">
                  <c:v>1635</c:v>
                </c:pt>
                <c:pt idx="6">
                  <c:v>1442</c:v>
                </c:pt>
                <c:pt idx="9">
                  <c:v>1256</c:v>
                </c:pt>
                <c:pt idx="12">
                  <c:v>1080</c:v>
                </c:pt>
              </c:numCache>
            </c:numRef>
          </c:val>
          <c:extLst>
            <c:ext xmlns:c16="http://schemas.microsoft.com/office/drawing/2014/chart" uri="{C3380CC4-5D6E-409C-BE32-E72D297353CC}">
              <c16:uniqueId val="{0000000A-3F4A-4C50-8419-24D92E9E19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F4A-4C50-8419-24D92E9E19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3363</c:v>
                </c:pt>
                <c:pt idx="1">
                  <c:v>3594</c:v>
                </c:pt>
                <c:pt idx="2">
                  <c:v>3819</c:v>
                </c:pt>
              </c:numCache>
            </c:numRef>
          </c:val>
          <c:extLst>
            <c:ext xmlns:c16="http://schemas.microsoft.com/office/drawing/2014/chart" uri="{C3380CC4-5D6E-409C-BE32-E72D297353CC}">
              <c16:uniqueId val="{00000000-49C3-424D-94E6-3B9047F006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49C3-424D-94E6-3B9047F006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73980</c:v>
                </c:pt>
                <c:pt idx="1">
                  <c:v>66327</c:v>
                </c:pt>
                <c:pt idx="2">
                  <c:v>62481</c:v>
                </c:pt>
              </c:numCache>
            </c:numRef>
          </c:val>
          <c:extLst>
            <c:ext xmlns:c16="http://schemas.microsoft.com/office/drawing/2014/chart" uri="{C3380CC4-5D6E-409C-BE32-E72D297353CC}">
              <c16:uniqueId val="{00000002-49C3-424D-94E6-3B9047F006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{9A8F9028-BE65-4E37-9FA9-1F637971F77C}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E23-41F1-B035-9665F93943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{EC637B12-E2AF-4821-B017-D57A56317E5D}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23-41F1-B035-9665F93943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{460485D4-D59B-4A8E-8690-B9D0A070BC68}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23-41F1-B035-9665F93943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{790AA2F6-4B33-4492-AD45-1B15DD2A1A04}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23-41F1-B035-9665F93943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{C7F9DE2D-5A8B-4056-98EA-F63C191A4705}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23-41F1-B035-9665F939437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{AD91CF3A-8425-4C0C-A873-65BE27209FAE}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E23-41F1-B035-9665F939437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{286A0537-785B-4563-B3BC-A77A19082FC3}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E23-41F1-B035-9665F939437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{3C1E0C5E-36BC-44AD-A60B-81D544A666C7}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E23-41F1-B035-9665F939437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{F0D24DE9-A388-421A-9E61-49EE0F42A68C}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E23-41F1-B035-9665F93943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68.900000000000006</c:v>
                </c:pt>
                <c:pt idx="8">
                  <c:v>47.2</c:v>
                </c:pt>
                <c:pt idx="16">
                  <c:v>41.2</c:v>
                </c:pt>
                <c:pt idx="24">
                  <c:v>38.200000000000003</c:v>
                </c:pt>
                <c:pt idx="32">
                  <c:v>37.200000000000003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E23-41F1-B035-9665F939437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{A24186E5-5A99-45B2-95D4-FBC3BFB9D5B9}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E23-41F1-B035-9665F939437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{051BE3E3-C95E-44A5-8415-8E4E5538989B}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23-41F1-B035-9665F93943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{1F83F01A-FFEC-4913-8926-299792CA0627}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23-41F1-B035-9665F93943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{CC985382-15E5-4E6E-92EC-C26D41998AA9}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23-41F1-B035-9665F93943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{8B60EB0F-21E2-4F38-91BF-19D3567F974B}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23-41F1-B035-9665F939437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{4946EE9A-15CD-42AC-96E9-0B972FAE085E}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E23-41F1-B035-9665F939437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{E047C5EB-6B3C-4E75-B4D5-DF86CF7C41A9}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E23-41F1-B035-9665F939437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{6B0CD93A-1446-48C8-A08A-0D30B19CDCB2}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E23-41F1-B035-9665F939437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{63A12B7D-5F33-41F0-85AE-30390FC5CB1C}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E23-41F1-B035-9665F93943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E23-41F1-B035-9665F9394370}"/>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{CEB6DDF5-C53A-4CF4-AB1F-D1575BE14E88}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05C-4869-A586-22EDBB748A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{1B5EA243-937F-41F9-9BF0-F9466EBFF1E1}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5C-4869-A586-22EDBB748A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{FAC5CBAF-A18C-4122-A212-F8A961AC5CFC}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5C-4869-A586-22EDBB748A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{C2857F55-1C0A-425C-9E01-AA2F0335CFB7}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5C-4869-A586-22EDBB748A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{A2608CB4-4571-410E-A5E2-E5EA0D23FDA2}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5C-4869-A586-22EDBB748A9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{B3477A39-47EB-4D6C-8D6A-AEDC62648C67}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05C-4869-A586-22EDBB748A9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{ED78ED8E-6514-4465-8C7A-7CB3070DF12C}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05C-4869-A586-22EDBB748A9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{37E1B419-BEF6-4FEC-A024-3EAF78600BB0}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05C-4869-A586-22EDBB748A9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{5297C6EA-C7A8-43B9-BC09-513708A6ADBC}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05C-4869-A586-22EDBB748A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5.6</c:v>
                </c:pt>
                <c:pt idx="16">
                  <c:v>4.4000000000000004</c:v>
                </c:pt>
                <c:pt idx="24">
                  <c:v>4</c:v>
                </c:pt>
                <c:pt idx="32">
                  <c:v>3.1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05C-4869-A586-22EDBB748A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{57876A7E-257A-412B-9B97-695299707E81}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05C-4869-A586-22EDBB748A9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{C4F2C1D0-3F8B-439A-AF89-B9654FDE8C13}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5C-4869-A586-22EDBB748A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{A5B09FA7-5FCE-4614-83FB-31EB474E0778}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5C-4869-A586-22EDBB748A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{B0510752-A7F1-4DE8-839D-7125B2EDE68D}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5C-4869-A586-22EDBB748A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{15B5525F-CDCB-493E-A375-C3520CEA9DC2}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5C-4869-A586-22EDBB748A9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{56F6D018-A611-4477-9C5E-283909C46827}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05C-4869-A586-22EDBB748A99}"/>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{B5C6A2E1-EBB7-498D-B413-22B5ED021007}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05C-4869-A586-22EDBB748A99}"/>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{2309E1E2-EA63-425B-8D8C-8C215BADD34E}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05C-4869-A586-22EDBB748A9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{E934233F-E383-4062-8795-7B5A4F11DA28}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05C-4869-A586-22EDBB748A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05C-4869-A586-22EDBB748A99}"/>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ヵ年平均）は、前年度比</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％となっており、単年度比較は</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年度以降、大がかりな新規地方債の借入れを行っておらず、地方債全体の償還残高は年々減少傾向にあるため、引き続き計画的な財政運営に努める。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減債基金について、現在のところ積立は行っていない。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将来負担比率については、償還金充当可能基金の増や地方債残高の減等により、前年度同様に将来負担比率は算定されていない。</a:t>
          </a:r>
        </a:p>
        <a:p>
          <a:r>
            <a:rPr kumimoji="1" lang="ja-JP" altLang="en-US" sz="1400">
              <a:latin typeface="ＭＳ ゴシック" pitchFamily="49" charset="-128"/>
              <a:ea typeface="ＭＳ ゴシック" pitchFamily="49" charset="-128"/>
            </a:rPr>
            <a:t>今後も地方債の借入を抑制し、計画的な財政運営に努める。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福島県双葉町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野地区復興産業拠点整備、双葉駅西地区復興拠点整備、双葉駅西地区公営住宅整備事業の他、双葉駅東地区商業施設整備事業等に係る財源として、福島再生加速化交付金基金、東日本大震災復興基金から取り崩したことにより、基金全体で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基金の多くは国庫支出金等を原資としていることから、事業目的に沿って適正な管理（積立・取崩し）を行っていく。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また、余剰金等については、財政調整基金や東日本大震災復興基金等への積立を行い、後年度の復旧・復興事業及び公共施設維持管理・運営経費の財源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・中間貯蔵施設整備等影響緩和交付金基金：中間貯蔵施設の整備に伴う影響を緩和するために必要な生活再建及び地域振興等に係る事業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・東日本大震災復興基金：東日本大震災からの復旧・復興の推進に資する事業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・福島再生加速化交付金基金：福島再生特別措置法第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項に規定する帰還環境整備事業等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・公共施設整備基金：公共施設（附属設備等含む）の整備その他維持補修経費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・特定原子力施設地域振興事業公共用施設事業運営基金：公共用施設の事業運営経費の他東日本大震災からの復旧・復興を目的とする生活環境整備事業（人件費）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・中間貯蔵施設整備等影響緩和交付金基金：産業交流センター維持運営事業等に係る財源として取り崩したため減。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・東日本大震災復興基金：後年度の東日本大震災からの復旧・復興事業に係る財源とするため積み立てため増。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・福島再生加速化交付金基金：双葉駅西地区復興拠点整備事業、双葉駅西地区公営住宅整備事業等に係る財源について取り崩したため減。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・公共施設整備基金：後年度の公共施設整備事業の財源とするため積立を行ったため増。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・特定原子力施設地域振興事業公共用施設事業運営基金：東日本大震災からの復旧・復興を目的とする生活環境整備事業（人件費）に係る財源について積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立を行ったため増。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多くは国庫支出金等を原資としていることから、事業目的に沿って適正な管理・取崩しを行っていくとともに、余剰金等については東日本大震災復興基金等へ積立を行い、後年度の復旧・復興事業に係る財源とする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中野地区復興産業拠点整備事業、双葉駅西地区復興拠点整備事業、双葉駅西地区公営住宅整備事業等大規模事業の年度末支払のため、財政調整基金を取り崩した一方、前年度繰越金の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からの復旧・復興事業のため、国庫支出金等の活用や特定目的基金の取崩しにより財政運営を図ってきた一方で、その進捗に連れて一般財源の持出しが増加しており、今後は復旧・復興事業の他、公共施設・インフラ等の維持管理・運営経費の増加が見込まれることから、これら財源を確保するため、余剰金については計画的に財政調整基金へ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年度以降、大掛かりな新規地方債の借入を行っておらず、計画的に地方債を償還できているため、現状維持とする方針である。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なお、今後の新規地方債の借入状況等を踏まえ、積立を検討していくこととする。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BD5A599-A4CE-4A9B-8309-2EE435AE82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8FB99BF-143D-41FC-8A58-48D5D8B682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F003141-1DC6-4048-8972-7A6E91979D5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5CAB841-CEFB-478D-A9E0-BA4942004FC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63015D7-6FC3-439F-9DA1-61F75A51CCA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FE15F0B-99DD-4A3F-9A2D-CB6701E1D6D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EBD65C4-5C25-49BB-8634-08AC8E4E10E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DF7F3A9-535F-418C-954D-5808B889DBB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6A2B746-58EA-4641-A595-3250D340834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20E8291-CE05-4868-83D4-5AF2194B6C3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B05F996-2B9E-446B-8C28-0A31250D48A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FBAD2BA-4CB2-48A8-9864-6F9214A8706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4AC1978-E0D7-490B-96F6-83265B78C5B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0544C33-3EC0-431F-914B-160898B3B9D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0958696-DD78-4A36-9D9E-D0AB58F4817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61F9039-2109-4E72-A009-37D1DD52BA2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F86640F-554D-4215-8809-6899DA0C1F4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0F6FBE5-C1E9-4DE7-9E48-071B28891A4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A72C046-F7A3-47F4-BA61-706055B637C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CFBC026-F194-40F2-BDBA-DAD14FF0C35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B58B620-3207-471B-99BA-E28AE6106E7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FEC512D-7C66-4D83-A86A-89C280D77B5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5,436
5,403
51.42
15,655,989
13,804,573
1,722,101
2,632,210
1,080,002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DF5163F-7B2F-43C9-908A-C025908B004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2F33355-DC9B-4958-958E-87A8E117399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6461701-9847-4C41-BA86-6706F26681A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B087ADF-97D2-43C1-8C47-A8FD793D3F4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316E000-0A92-4A64-9306-EE06D0A7C83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95D99A2-D124-4726-B12D-DB71BC8DAC7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2C693B4-9824-4466-998A-3686DE17B4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53069AA-AD78-4856-A4D9-B0542E5C102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B0E3945-D0F5-423D-B217-5E7C6071078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902F266-119C-4C4E-A1C5-669533190B5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397428E-613F-4613-BC22-A60F44326E1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3284D22-783A-4507-A5C6-492CE5B3C89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90E9E7B-4E28-40A5-8D41-D8BC93DF6D7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8362BB1-6146-42DD-8B10-B40FCECEBAC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56A83A8-198F-4524-88C5-70EDD83A0FE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324D3DE-30DC-4032-9199-41BADD71D74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1944DF9-6AA6-4D20-A1BF-94C4646FFB0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C67D134-76C4-4B4C-8930-CDCC8BAAD45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91B21E9-9BE7-469F-8F66-4F74986FA33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AF52553-2CAB-4D91-840A-B58B35F8607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6869043-C9F4-48D5-ADF3-FA2338FCA93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45BAAAA-D8C3-4CA0-87D1-E42D46CADDA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231FF16-1372-4080-808B-B220C4B3FF9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284DA69-7C3E-43A2-9B52-56809E74397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A7A74F4-5155-4D5C-B6AB-7D9832D20E9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B7530C6-FCEB-4E32-9FD3-0258698DF25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1552EAB-68A9-49D2-8523-92EAB1B4BED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FC9B6B1-C89E-4C18-AE82-DC90760A9CA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8FF969E-EAC6-4E3A-A83D-2206EA7D58F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11DF620-1E2E-4C2A-832D-EDD49325B16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6E913E7-E0A3-48D8-8010-D5B49557543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87C0A24-6ECF-491F-A845-AF3D128BABB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1928103-2C04-41CC-BD06-16C3B598DA6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862720C-3A5E-4B17-B916-674206A9754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FB0B26E-E943-4995-8B99-4C774136BC5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近年復旧復興事業の進展により、既存の公共施設の解体や新たな公共施設が建設されており、</a:t>
          </a:r>
          <a:r>
            <a:rPr kumimoji="1" lang="ja-JP" altLang="ja-JP" sz="1100">
              <a:solidFill>
                <a:schemeClr val="dk1"/>
              </a:solidFill>
              <a:effectLst/>
              <a:latin typeface="+mn-lt"/>
              <a:ea typeface="+mn-ea"/>
              <a:cs typeface="+mn-cs"/>
            </a:rPr>
            <a:t>有形固定資産減価償却率が類似団体・福島県平均と比較して低い数値となっ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公営住宅が完成し、償却資産が増えたことにより、</a:t>
          </a:r>
          <a:r>
            <a:rPr kumimoji="1" lang="ja-JP" altLang="en-US" sz="1100">
              <a:solidFill>
                <a:schemeClr val="dk1"/>
              </a:solidFill>
              <a:effectLst/>
              <a:latin typeface="+mn-lt"/>
              <a:ea typeface="+mn-ea"/>
              <a:cs typeface="+mn-cs"/>
            </a:rPr>
            <a:t>前年より低い数値となっている。</a:t>
          </a:r>
          <a:endParaRPr lang="ja-JP" altLang="ja-JP">
            <a:effectLst/>
          </a:endParaRPr>
        </a:p>
        <a:p>
          <a:r>
            <a:rPr kumimoji="1" lang="ja-JP" altLang="ja-JP" sz="1100">
              <a:solidFill>
                <a:schemeClr val="dk1"/>
              </a:solidFill>
              <a:effectLst/>
              <a:latin typeface="+mn-lt"/>
              <a:ea typeface="+mn-ea"/>
              <a:cs typeface="+mn-cs"/>
            </a:rPr>
            <a:t>今後は施設の集約・廃止が進むと思われる一方で、残存する固定資産については更新・改修等に取り組んでいく。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DCC686A-70A7-4C6E-A13A-294E4C4F9C7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C30427A-5CFE-461C-ABE2-9ABD03A2D24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43A0E92C-4DA9-479C-8ED9-F55D1F2754F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B0AD9418-C821-43B4-838B-F3AF1435C701}"/>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72C5BE5D-BEC2-40DB-BCD4-65C259C40445}"/>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9C1F4B9C-4D16-4B60-9C2D-45630EC38F2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3B208198-9EC1-468A-ACB1-51C1995B5D95}"/>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B64B7618-FDD9-4C50-8210-A96D59A71B5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4D72DC74-67F1-4343-A486-AC04AE391CE2}"/>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2A942258-1EAC-4978-B05E-587915D980D3}"/>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77955E21-BBC1-4B15-B3D8-B093162125E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3A05E0B-5FB7-473A-9D43-87B0D6B2E14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EF3A3809-7A36-4B02-BE75-F3AD03FA751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8A347893-41D7-4C66-BC90-3CFE63E1790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FE6BA862-13EB-4097-8EAD-415A46547BC2}"/>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40A8F3DE-A6A3-46B9-9493-063D0087066B}"/>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EF319DA7-12B7-4887-929F-C1C4EAF6C410}"/>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352E2F4C-8D43-400E-802F-96B523E43D7D}"/>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C6856F8A-6863-40EC-86E9-CB898607FF56}"/>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a:extLst>
            <a:ext uri="{FF2B5EF4-FFF2-40B4-BE49-F238E27FC236}">
              <a16:creationId xmlns:a16="http://schemas.microsoft.com/office/drawing/2014/main" id="{EF159DE3-82B4-4884-A42E-3385408BECB0}"/>
            </a:ext>
          </a:extLst>
        </xdr:cNvPr>
        <xdr:cNvSpPr txBox="1"/>
      </xdr:nvSpPr>
      <xdr:spPr>
        <a:xfrm>
          <a:off x="4813300" y="587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343B982E-7FDF-495E-8488-82B46371C3E6}"/>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C1B4B906-63A1-4555-A645-79CA14B863CD}"/>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062FB38A-B1BB-4EB8-B981-BE3631B6BF28}"/>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DB9D980B-9BC8-4E34-AA14-304586015A0D}"/>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D831973E-C1F0-4D74-BFAC-F691CA3320EA}"/>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90B7AE7-34F3-4B3F-AAA5-CF2F250B289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6DA3F589-7C26-4165-A0CB-721F0421541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89AF6F3-2687-4A6B-B2C9-318CCB9923A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C74C812-76C1-4F93-B918-FC8CAF0C97F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078AD8C-3A39-4B61-81B1-B7A347BE350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44323</xdr:rowOff>
    </xdr:from>
    <xdr:to>
      <xdr:col>23</xdr:col>
      <xdr:colOff>136525</xdr:colOff>
      <xdr:row>26</xdr:row>
      <xdr:rowOff>145923</xdr:rowOff>
    </xdr:to>
    <xdr:sp macro="" textlink="">
      <xdr:nvSpPr>
        <xdr:cNvPr id="89" name="楕円 88">
          <a:extLst>
            <a:ext uri="{FF2B5EF4-FFF2-40B4-BE49-F238E27FC236}">
              <a16:creationId xmlns:a16="http://schemas.microsoft.com/office/drawing/2014/main" id="{FA977793-B33C-4EA5-B3BC-F735EE0085A7}"/>
            </a:ext>
          </a:extLst>
        </xdr:cNvPr>
        <xdr:cNvSpPr/>
      </xdr:nvSpPr>
      <xdr:spPr>
        <a:xfrm>
          <a:off x="4711700" y="527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130700</xdr:rowOff>
    </xdr:from>
    <xdr:ext cx="405111" cy="259045"/>
    <xdr:sp macro="" textlink="">
      <xdr:nvSpPr>
        <xdr:cNvPr id="90" name="有形固定資産減価償却率該当値テキスト">
          <a:extLst>
            <a:ext uri="{FF2B5EF4-FFF2-40B4-BE49-F238E27FC236}">
              <a16:creationId xmlns:a16="http://schemas.microsoft.com/office/drawing/2014/main" id="{1F1918DD-4432-4DBB-8D78-CDFC25C8C601}"/>
            </a:ext>
          </a:extLst>
        </xdr:cNvPr>
        <xdr:cNvSpPr txBox="1"/>
      </xdr:nvSpPr>
      <xdr:spPr>
        <a:xfrm>
          <a:off x="4813300" y="518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65913</xdr:rowOff>
    </xdr:from>
    <xdr:to>
      <xdr:col>19</xdr:col>
      <xdr:colOff>187325</xdr:colOff>
      <xdr:row>26</xdr:row>
      <xdr:rowOff>167513</xdr:rowOff>
    </xdr:to>
    <xdr:sp macro="" textlink="">
      <xdr:nvSpPr>
        <xdr:cNvPr id="91" name="楕円 90">
          <a:extLst>
            <a:ext uri="{FF2B5EF4-FFF2-40B4-BE49-F238E27FC236}">
              <a16:creationId xmlns:a16="http://schemas.microsoft.com/office/drawing/2014/main" id="{041E7F87-6C58-406E-811A-49F569AB4176}"/>
            </a:ext>
          </a:extLst>
        </xdr:cNvPr>
        <xdr:cNvSpPr/>
      </xdr:nvSpPr>
      <xdr:spPr>
        <a:xfrm>
          <a:off x="4000500" y="529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95123</xdr:rowOff>
    </xdr:from>
    <xdr:to>
      <xdr:col>23</xdr:col>
      <xdr:colOff>85725</xdr:colOff>
      <xdr:row>26</xdr:row>
      <xdr:rowOff>116713</xdr:rowOff>
    </xdr:to>
    <xdr:cxnSp macro="">
      <xdr:nvCxnSpPr>
        <xdr:cNvPr id="92" name="直線コネクタ 91">
          <a:extLst>
            <a:ext uri="{FF2B5EF4-FFF2-40B4-BE49-F238E27FC236}">
              <a16:creationId xmlns:a16="http://schemas.microsoft.com/office/drawing/2014/main" id="{CF4E1789-18C4-46B4-8626-D0AA76F9BF2B}"/>
            </a:ext>
          </a:extLst>
        </xdr:cNvPr>
        <xdr:cNvCxnSpPr/>
      </xdr:nvCxnSpPr>
      <xdr:spPr>
        <a:xfrm flipV="1">
          <a:off x="4051300" y="5324348"/>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130683</xdr:rowOff>
    </xdr:from>
    <xdr:to>
      <xdr:col>15</xdr:col>
      <xdr:colOff>187325</xdr:colOff>
      <xdr:row>27</xdr:row>
      <xdr:rowOff>60833</xdr:rowOff>
    </xdr:to>
    <xdr:sp macro="" textlink="">
      <xdr:nvSpPr>
        <xdr:cNvPr id="93" name="楕円 92">
          <a:extLst>
            <a:ext uri="{FF2B5EF4-FFF2-40B4-BE49-F238E27FC236}">
              <a16:creationId xmlns:a16="http://schemas.microsoft.com/office/drawing/2014/main" id="{F9880322-FE66-4F7A-8ED3-E10DAE66A3E4}"/>
            </a:ext>
          </a:extLst>
        </xdr:cNvPr>
        <xdr:cNvSpPr/>
      </xdr:nvSpPr>
      <xdr:spPr>
        <a:xfrm>
          <a:off x="3238500" y="535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116713</xdr:rowOff>
    </xdr:from>
    <xdr:to>
      <xdr:col>19</xdr:col>
      <xdr:colOff>136525</xdr:colOff>
      <xdr:row>27</xdr:row>
      <xdr:rowOff>10033</xdr:rowOff>
    </xdr:to>
    <xdr:cxnSp macro="">
      <xdr:nvCxnSpPr>
        <xdr:cNvPr id="94" name="直線コネクタ 93">
          <a:extLst>
            <a:ext uri="{FF2B5EF4-FFF2-40B4-BE49-F238E27FC236}">
              <a16:creationId xmlns:a16="http://schemas.microsoft.com/office/drawing/2014/main" id="{8AB4C65D-F139-4BA3-87E4-9883BAB36A73}"/>
            </a:ext>
          </a:extLst>
        </xdr:cNvPr>
        <xdr:cNvCxnSpPr/>
      </xdr:nvCxnSpPr>
      <xdr:spPr>
        <a:xfrm flipV="1">
          <a:off x="3289300" y="534593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88773</xdr:rowOff>
    </xdr:from>
    <xdr:to>
      <xdr:col>11</xdr:col>
      <xdr:colOff>187325</xdr:colOff>
      <xdr:row>28</xdr:row>
      <xdr:rowOff>18923</xdr:rowOff>
    </xdr:to>
    <xdr:sp macro="" textlink="">
      <xdr:nvSpPr>
        <xdr:cNvPr id="95" name="楕円 94">
          <a:extLst>
            <a:ext uri="{FF2B5EF4-FFF2-40B4-BE49-F238E27FC236}">
              <a16:creationId xmlns:a16="http://schemas.microsoft.com/office/drawing/2014/main" id="{EC31F098-FCA3-499A-A69D-1F769A90D07B}"/>
            </a:ext>
          </a:extLst>
        </xdr:cNvPr>
        <xdr:cNvSpPr/>
      </xdr:nvSpPr>
      <xdr:spPr>
        <a:xfrm>
          <a:off x="2476500" y="548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10033</xdr:rowOff>
    </xdr:from>
    <xdr:to>
      <xdr:col>15</xdr:col>
      <xdr:colOff>136525</xdr:colOff>
      <xdr:row>27</xdr:row>
      <xdr:rowOff>139573</xdr:rowOff>
    </xdr:to>
    <xdr:cxnSp macro="">
      <xdr:nvCxnSpPr>
        <xdr:cNvPr id="96" name="直線コネクタ 95">
          <a:extLst>
            <a:ext uri="{FF2B5EF4-FFF2-40B4-BE49-F238E27FC236}">
              <a16:creationId xmlns:a16="http://schemas.microsoft.com/office/drawing/2014/main" id="{17595499-C0D0-4E71-A192-03AEA4FEA691}"/>
            </a:ext>
          </a:extLst>
        </xdr:cNvPr>
        <xdr:cNvCxnSpPr/>
      </xdr:nvCxnSpPr>
      <xdr:spPr>
        <a:xfrm flipV="1">
          <a:off x="2527300" y="5410708"/>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42926</xdr:rowOff>
    </xdr:from>
    <xdr:to>
      <xdr:col>7</xdr:col>
      <xdr:colOff>187325</xdr:colOff>
      <xdr:row>30</xdr:row>
      <xdr:rowOff>144526</xdr:rowOff>
    </xdr:to>
    <xdr:sp macro="" textlink="">
      <xdr:nvSpPr>
        <xdr:cNvPr id="97" name="楕円 96">
          <a:extLst>
            <a:ext uri="{FF2B5EF4-FFF2-40B4-BE49-F238E27FC236}">
              <a16:creationId xmlns:a16="http://schemas.microsoft.com/office/drawing/2014/main" id="{A62CEAED-4210-4E40-B169-EB873F5A9EC1}"/>
            </a:ext>
          </a:extLst>
        </xdr:cNvPr>
        <xdr:cNvSpPr/>
      </xdr:nvSpPr>
      <xdr:spPr>
        <a:xfrm>
          <a:off x="1714500" y="595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139573</xdr:rowOff>
    </xdr:from>
    <xdr:to>
      <xdr:col>11</xdr:col>
      <xdr:colOff>136525</xdr:colOff>
      <xdr:row>30</xdr:row>
      <xdr:rowOff>93726</xdr:rowOff>
    </xdr:to>
    <xdr:cxnSp macro="">
      <xdr:nvCxnSpPr>
        <xdr:cNvPr id="98" name="直線コネクタ 97">
          <a:extLst>
            <a:ext uri="{FF2B5EF4-FFF2-40B4-BE49-F238E27FC236}">
              <a16:creationId xmlns:a16="http://schemas.microsoft.com/office/drawing/2014/main" id="{53BA773D-59B5-46FF-90F5-64CBC7463203}"/>
            </a:ext>
          </a:extLst>
        </xdr:cNvPr>
        <xdr:cNvCxnSpPr/>
      </xdr:nvCxnSpPr>
      <xdr:spPr>
        <a:xfrm flipV="1">
          <a:off x="1765300" y="5540248"/>
          <a:ext cx="762000" cy="4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9" name="n_1aveValue有形固定資産減価償却率">
          <a:extLst>
            <a:ext uri="{FF2B5EF4-FFF2-40B4-BE49-F238E27FC236}">
              <a16:creationId xmlns:a16="http://schemas.microsoft.com/office/drawing/2014/main" id="{F42A7F49-ED09-456E-8629-CC559CA3C9DC}"/>
            </a:ext>
          </a:extLst>
        </xdr:cNvPr>
        <xdr:cNvSpPr txBox="1"/>
      </xdr:nvSpPr>
      <xdr:spPr>
        <a:xfrm>
          <a:off x="38360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a:extLst>
            <a:ext uri="{FF2B5EF4-FFF2-40B4-BE49-F238E27FC236}">
              <a16:creationId xmlns:a16="http://schemas.microsoft.com/office/drawing/2014/main" id="{BEA09F16-611B-4082-83D0-8036CE4BDC11}"/>
            </a:ext>
          </a:extLst>
        </xdr:cNvPr>
        <xdr:cNvSpPr txBox="1"/>
      </xdr:nvSpPr>
      <xdr:spPr>
        <a:xfrm>
          <a:off x="3086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101" name="n_3aveValue有形固定資産減価償却率">
          <a:extLst>
            <a:ext uri="{FF2B5EF4-FFF2-40B4-BE49-F238E27FC236}">
              <a16:creationId xmlns:a16="http://schemas.microsoft.com/office/drawing/2014/main" id="{19ABD262-C9DA-4D8B-B3F9-07275A8AB826}"/>
            </a:ext>
          </a:extLst>
        </xdr:cNvPr>
        <xdr:cNvSpPr txBox="1"/>
      </xdr:nvSpPr>
      <xdr:spPr>
        <a:xfrm>
          <a:off x="2324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4D3773A2-F979-4FB5-BD39-2033D40EF274}"/>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12590</xdr:rowOff>
    </xdr:from>
    <xdr:ext cx="405111" cy="259045"/>
    <xdr:sp macro="" textlink="">
      <xdr:nvSpPr>
        <xdr:cNvPr id="103" name="n_1mainValue有形固定資産減価償却率">
          <a:extLst>
            <a:ext uri="{FF2B5EF4-FFF2-40B4-BE49-F238E27FC236}">
              <a16:creationId xmlns:a16="http://schemas.microsoft.com/office/drawing/2014/main" id="{36DFF867-3526-4056-B809-DD2F9A83B534}"/>
            </a:ext>
          </a:extLst>
        </xdr:cNvPr>
        <xdr:cNvSpPr txBox="1"/>
      </xdr:nvSpPr>
      <xdr:spPr>
        <a:xfrm>
          <a:off x="3836044" y="5070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77360</xdr:rowOff>
    </xdr:from>
    <xdr:ext cx="405111" cy="259045"/>
    <xdr:sp macro="" textlink="">
      <xdr:nvSpPr>
        <xdr:cNvPr id="104" name="n_2mainValue有形固定資産減価償却率">
          <a:extLst>
            <a:ext uri="{FF2B5EF4-FFF2-40B4-BE49-F238E27FC236}">
              <a16:creationId xmlns:a16="http://schemas.microsoft.com/office/drawing/2014/main" id="{74F16EC8-0208-40AA-930C-88F81C6FE384}"/>
            </a:ext>
          </a:extLst>
        </xdr:cNvPr>
        <xdr:cNvSpPr txBox="1"/>
      </xdr:nvSpPr>
      <xdr:spPr>
        <a:xfrm>
          <a:off x="3086744" y="5135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35450</xdr:rowOff>
    </xdr:from>
    <xdr:ext cx="405111" cy="259045"/>
    <xdr:sp macro="" textlink="">
      <xdr:nvSpPr>
        <xdr:cNvPr id="105" name="n_3mainValue有形固定資産減価償却率">
          <a:extLst>
            <a:ext uri="{FF2B5EF4-FFF2-40B4-BE49-F238E27FC236}">
              <a16:creationId xmlns:a16="http://schemas.microsoft.com/office/drawing/2014/main" id="{CD1190B1-D5EB-43CC-B978-E619C5D3A710}"/>
            </a:ext>
          </a:extLst>
        </xdr:cNvPr>
        <xdr:cNvSpPr txBox="1"/>
      </xdr:nvSpPr>
      <xdr:spPr>
        <a:xfrm>
          <a:off x="2324744" y="5264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135653</xdr:rowOff>
    </xdr:from>
    <xdr:ext cx="405111" cy="259045"/>
    <xdr:sp macro="" textlink="">
      <xdr:nvSpPr>
        <xdr:cNvPr id="106" name="n_4mainValue有形固定資産減価償却率">
          <a:extLst>
            <a:ext uri="{FF2B5EF4-FFF2-40B4-BE49-F238E27FC236}">
              <a16:creationId xmlns:a16="http://schemas.microsoft.com/office/drawing/2014/main" id="{6C5B41DD-599A-4A32-84FA-17972A8F850A}"/>
            </a:ext>
          </a:extLst>
        </xdr:cNvPr>
        <xdr:cNvSpPr txBox="1"/>
      </xdr:nvSpPr>
      <xdr:spPr>
        <a:xfrm>
          <a:off x="1562744" y="605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F5122009-8DF0-42F9-8B00-6FA06122FD6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CD9DC23D-8952-406E-914A-AA95BC1B02B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4C473CA7-C82C-483D-B78A-864B3463594F}"/>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9ADDE286-C529-42D4-A571-37ADC14824D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866F55F5-1D10-4458-A382-2F6EB23AC59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1D9CDD60-27D9-425E-88B0-A90F3A76E6C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51E6850-4571-42C1-9877-5F8FB526D86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8D152C9B-F6D5-4ED6-9A47-D930FFD8EDF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A24507C7-85E0-4D33-8416-01EA0CEC509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1B560333-66AE-43C7-8F37-E2E058CFD5E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3384A4AA-D6DE-43ED-A024-6825C45B8DB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6E787D18-8042-44A2-B023-E1A326C57C1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FF5FBA6-8693-4FFF-BD79-8AAC8C2868F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債務償還比率は算出されず。</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6C018F54-8800-429D-A5E3-954516E9FBF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3054F052-EDB6-44F9-91A9-16592463003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DC935131-29DC-4772-A9FC-6542C4564EE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A944D78-9DC3-46BE-AF88-4AE6CB72A86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B678AD43-DE4F-49FD-AC29-A643C044E672}"/>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B59A325C-27C6-4DCB-9022-8F6DE4DC3C3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70D110C8-1CA1-4683-8DB7-6493D92DFBE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8DB114FC-EFD6-4EDD-9538-FBBF44322B5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95612533-E2EA-49E6-ADB3-072DA6CA63B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DF178EAB-98D0-440D-98F3-3F9820304F5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4B57CB47-B9A2-41E7-8914-267E226368E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60FA4F5C-0465-44AF-8C33-B9B382ED55F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32DD8988-2EC5-48F5-B815-DE4605C2981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66E9B396-6A31-4540-BD13-C3BB14FDF67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A97FB313-F78E-437E-B485-A920924437D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C32CA198-1D70-4608-AC20-61FA2794A08F}"/>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A515FFA1-676F-4BA6-B9B3-09D548396113}"/>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28C6BCAB-4776-4AC2-B53B-FCF7298C8791}"/>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3A83071A-CE80-450B-9D11-29FE9ACA0D0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B0F35BD6-0989-443C-BB4E-6E3F3FA936A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CB9B7968-E288-4925-89CB-5DD9856964D1}"/>
            </a:ext>
          </a:extLst>
        </xdr:cNvPr>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946F913C-2636-44BA-8A19-A4EC2FD09C54}"/>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2EC30FB0-C153-4C14-BB90-DD3017198C6D}"/>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BDA84B06-42C8-4555-8106-6B9A6D63868E}"/>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5BAEB864-9C9D-4C72-8840-581EEC31122E}"/>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F4B6CC68-6F80-4BC9-A6D4-FB59E0BC2D08}"/>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99ABE49-E4B8-45EC-984D-1FF6AD0C033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C81C6DC-3C6C-4FDD-B70F-9F1E13A00FF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E11E57F-19F6-479B-B3D1-686F72B0805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C1C2241-A95F-4B95-86A0-600113EC3F4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1CA5B97-E575-43F9-A9D9-50E54B3DA58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168049</xdr:rowOff>
    </xdr:from>
    <xdr:ext cx="469744" cy="259045"/>
    <xdr:sp macro="" textlink="">
      <xdr:nvSpPr>
        <xdr:cNvPr id="151" name="n_1aveValue債務償還比率">
          <a:extLst>
            <a:ext uri="{FF2B5EF4-FFF2-40B4-BE49-F238E27FC236}">
              <a16:creationId xmlns:a16="http://schemas.microsoft.com/office/drawing/2014/main" id="{82579D34-77EE-4B2F-AC48-5E641F2F11FD}"/>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a:extLst>
            <a:ext uri="{FF2B5EF4-FFF2-40B4-BE49-F238E27FC236}">
              <a16:creationId xmlns:a16="http://schemas.microsoft.com/office/drawing/2014/main" id="{F7A243BA-DF81-4A66-A7C2-3237B76F42F5}"/>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id="{0D0BE47F-9B4F-4771-B868-332E82737D99}"/>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54" name="n_4aveValue債務償還比率">
          <a:extLst>
            <a:ext uri="{FF2B5EF4-FFF2-40B4-BE49-F238E27FC236}">
              <a16:creationId xmlns:a16="http://schemas.microsoft.com/office/drawing/2014/main" id="{48DA7E1D-1EDA-45E6-B6A1-988726D3E161}"/>
            </a:ext>
          </a:extLst>
        </xdr:cNvPr>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B220AB63-C1AF-4824-B76D-26255068EDA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4EBBEF4B-7841-4951-AFBC-B44287CBD44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30BD848F-5FBE-4E76-A906-25CBA73B202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5DAFCB9B-17C5-4DB5-BF3D-C5CD13863E6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2AC7E35E-1C44-4B75-8B92-F451357E256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148A9160-0997-48E7-BD28-155972C4B15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D9A69A-D79C-4DF4-960D-89BE3DF543D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83ED139-94BD-42D0-9B17-1E710035E2C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88515B8-2485-4896-98AD-13E794369BB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2C544F4-9277-4D06-B07D-CCFEE02D3B8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7DC62E1-A37F-4DD0-8841-1F7F3CC3787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47782B-5D86-42D4-B249-68C2775BB1D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77975A-CC39-45BC-85F7-FF8CE8B48FA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4FD982-C22D-4A82-8508-885A6CC83B4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49EBFD-2E83-4B8D-A77C-D234EFBE3B8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CEB472F-DECD-44E0-9FA6-6C6799743B8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5,436
5,403
51.42
15,655,989
13,804,573
1,722,101
2,632,210
1,080,002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6E8EDB5-1E29-4AB0-A097-D44629844D6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5FDA33-B71B-4FA7-AED0-27C3B6F4A56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C44FF2-5E48-4BDF-943E-8B1D249518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B00046F-3272-48B0-8A5F-1E36F6A2D2D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4A96FE0-422C-4357-AF5B-0AB49DF74DD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44E3FAD-E94D-4DF9-B0F4-90F67E02B62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4AD5BF8-F6E4-4150-8AF4-9F1545523C9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51BD04-9AC7-4CD6-A03F-540F0EC94AF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AF2AA4B-42CE-4988-A972-6E458C91DC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4540BE5-B4A2-44EF-9CEC-3D26B8E4C9D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0E9982-8E12-41E2-86D5-2B12C68DC9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0820116-DA4B-4939-9CB0-ED87E4309C3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E9D4DA4-19E2-4944-9AAF-E87ACD35905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27DC65-3784-4FFF-A612-7665CF72E05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880AF04-0FFD-476D-A71E-2B036182F79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BB4F852-EDCB-48FB-91E6-25A6E6ABF7E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2BFA56A-7CF3-4F69-9886-41E788A17E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62B550C-D292-4B64-BC54-5022E51AC4A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900E9CB-21EB-4C17-82E7-D650686749F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325060E-23BD-4346-9B53-30FBAEB8B1C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0D7EB4A-01F9-46F4-B23E-C5EFD7A1934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A89124A-764A-4871-ABE4-6CD0D51C68B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9CFE4A5-AB69-4046-A933-B8EFC74EB58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2F14473-B57A-41A0-8D4E-FCBFB19E680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D8D051-B49A-46B1-BF0B-F6C4AE1BC00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DD8E713-14DA-4A55-B2B5-AC05BDDB3F4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E088439-1264-41B5-816C-BB655A4B286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3FE7E43-0BB9-4D25-974C-8C3FE93EEC1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D9A6E27-4FB9-4179-A0B8-2E7F05D335A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A9B4DA8-3E8C-4BA2-B9B8-36769FC8FF6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12892DD-C632-426F-B069-BEAA8AA88E3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CFF5F88-5561-438F-947E-559715B0504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42234C4-01CA-485F-ADEE-D7877352DE1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8A2F006-845E-48B1-8305-F69CB24BC9D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1B88CCE-EC4B-4019-A67E-C2981622953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6D4401A-B4E3-4FF2-9918-C848FA07EB1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7027310-ADFE-43D5-A694-2C8F46043C5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D39EC33-2FB2-4B68-8121-629B7503DC8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1BD5BC4-3211-488B-9AC1-9E1CB283BE9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F70C238-72FB-4189-BF14-3B0E085E4ED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938DDD9-4DEE-49AF-B43D-AA0A7680CB9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A134C66-582C-4A22-B3F0-77A02756C28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F91EB49-39D3-4194-A5AD-7B485709B4A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521E99C-39E6-42F9-8ACC-78CC2BEBBA0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937CB4B-7A49-47BB-B070-FD1AD759B4D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F491302C-762E-486D-8B41-EF6765EBEBF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604A34E1-0B65-46BC-8B01-7799D9B34956}"/>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817DD006-F2C9-4847-9E29-34A19FD800CA}"/>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3FAFCC3A-78C1-4D20-B70F-763A2E810B2E}"/>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8E431B06-5AAE-4025-97EE-9E5205F1075E}"/>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55A62E17-5127-4B03-B297-17A1AF609B4B}"/>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B7BCB490-9687-42DD-8945-F78B56068726}"/>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2DD5A26A-0EB8-49B2-9733-960CDFD82F0C}"/>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31463BE2-DC35-42F2-8DFD-FEB32CCF6FDF}"/>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490F0A7F-A07B-4945-89B0-DD412A56E2D3}"/>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498AB4DE-8B07-447C-B5D5-ADE5C886C539}"/>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5B7309A7-B857-4D66-AB69-EE0A44E848C9}"/>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F9174E5-701F-4AA6-B366-D442A0F6084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EF90BD3-A784-4BB4-883F-96095994FB1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1FB2DF1-EA00-401E-9AD0-7EDDB776825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CFF067E-FC2C-4412-AD0C-B7569FF9513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8464045-35C6-4A8C-85BF-494F8B4F6DD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74" name="楕円 73">
          <a:extLst>
            <a:ext uri="{FF2B5EF4-FFF2-40B4-BE49-F238E27FC236}">
              <a16:creationId xmlns:a16="http://schemas.microsoft.com/office/drawing/2014/main" id="{8C962062-92C0-453C-B1DD-3349E641F866}"/>
            </a:ext>
          </a:extLst>
        </xdr:cNvPr>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93997</xdr:rowOff>
    </xdr:from>
    <xdr:ext cx="405111" cy="259045"/>
    <xdr:sp macro="" textlink="">
      <xdr:nvSpPr>
        <xdr:cNvPr id="75" name="【道路】&#10;有形固定資産減価償却率該当値テキスト">
          <a:extLst>
            <a:ext uri="{FF2B5EF4-FFF2-40B4-BE49-F238E27FC236}">
              <a16:creationId xmlns:a16="http://schemas.microsoft.com/office/drawing/2014/main" id="{94643903-D09E-4DAD-A32E-DA4CA1E2EB96}"/>
            </a:ext>
          </a:extLst>
        </xdr:cNvPr>
        <xdr:cNvSpPr txBox="1"/>
      </xdr:nvSpPr>
      <xdr:spPr>
        <a:xfrm>
          <a:off x="4673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43361</xdr:rowOff>
    </xdr:from>
    <xdr:to>
      <xdr:col>20</xdr:col>
      <xdr:colOff>38100</xdr:colOff>
      <xdr:row>36</xdr:row>
      <xdr:rowOff>144961</xdr:rowOff>
    </xdr:to>
    <xdr:sp macro="" textlink="">
      <xdr:nvSpPr>
        <xdr:cNvPr id="76" name="楕円 75">
          <a:extLst>
            <a:ext uri="{FF2B5EF4-FFF2-40B4-BE49-F238E27FC236}">
              <a16:creationId xmlns:a16="http://schemas.microsoft.com/office/drawing/2014/main" id="{95754F24-CC6B-4A18-8E20-EADD3987A557}"/>
            </a:ext>
          </a:extLst>
        </xdr:cNvPr>
        <xdr:cNvSpPr/>
      </xdr:nvSpPr>
      <xdr:spPr>
        <a:xfrm>
          <a:off x="3746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94161</xdr:rowOff>
    </xdr:from>
    <xdr:to>
      <xdr:col>24</xdr:col>
      <xdr:colOff>63500</xdr:colOff>
      <xdr:row>36</xdr:row>
      <xdr:rowOff>121920</xdr:rowOff>
    </xdr:to>
    <xdr:cxnSp macro="">
      <xdr:nvCxnSpPr>
        <xdr:cNvPr id="77" name="直線コネクタ 76">
          <a:extLst>
            <a:ext uri="{FF2B5EF4-FFF2-40B4-BE49-F238E27FC236}">
              <a16:creationId xmlns:a16="http://schemas.microsoft.com/office/drawing/2014/main" id="{74E48CAE-E640-4928-8A08-6C2461C92A1F}"/>
            </a:ext>
          </a:extLst>
        </xdr:cNvPr>
        <xdr:cNvCxnSpPr/>
      </xdr:nvCxnSpPr>
      <xdr:spPr>
        <a:xfrm>
          <a:off x="3797300" y="626636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23767</xdr:rowOff>
    </xdr:from>
    <xdr:to>
      <xdr:col>15</xdr:col>
      <xdr:colOff>101600</xdr:colOff>
      <xdr:row>36</xdr:row>
      <xdr:rowOff>125367</xdr:rowOff>
    </xdr:to>
    <xdr:sp macro="" textlink="">
      <xdr:nvSpPr>
        <xdr:cNvPr id="78" name="楕円 77">
          <a:extLst>
            <a:ext uri="{FF2B5EF4-FFF2-40B4-BE49-F238E27FC236}">
              <a16:creationId xmlns:a16="http://schemas.microsoft.com/office/drawing/2014/main" id="{D3204A3E-B60F-4D0F-8E0D-F4EDCDD3C748}"/>
            </a:ext>
          </a:extLst>
        </xdr:cNvPr>
        <xdr:cNvSpPr/>
      </xdr:nvSpPr>
      <xdr:spPr>
        <a:xfrm>
          <a:off x="2857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74567</xdr:rowOff>
    </xdr:from>
    <xdr:to>
      <xdr:col>19</xdr:col>
      <xdr:colOff>177800</xdr:colOff>
      <xdr:row>36</xdr:row>
      <xdr:rowOff>94161</xdr:rowOff>
    </xdr:to>
    <xdr:cxnSp macro="">
      <xdr:nvCxnSpPr>
        <xdr:cNvPr id="79" name="直線コネクタ 78">
          <a:extLst>
            <a:ext uri="{FF2B5EF4-FFF2-40B4-BE49-F238E27FC236}">
              <a16:creationId xmlns:a16="http://schemas.microsoft.com/office/drawing/2014/main" id="{4BD58A06-144D-4980-94ED-D4BE7E4E3F34}"/>
            </a:ext>
          </a:extLst>
        </xdr:cNvPr>
        <xdr:cNvCxnSpPr/>
      </xdr:nvCxnSpPr>
      <xdr:spPr>
        <a:xfrm>
          <a:off x="2908300" y="624676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157661</xdr:rowOff>
    </xdr:from>
    <xdr:to>
      <xdr:col>10</xdr:col>
      <xdr:colOff>165100</xdr:colOff>
      <xdr:row>38</xdr:row>
      <xdr:rowOff>87812</xdr:rowOff>
    </xdr:to>
    <xdr:sp macro="" textlink="">
      <xdr:nvSpPr>
        <xdr:cNvPr id="80" name="楕円 79">
          <a:extLst>
            <a:ext uri="{FF2B5EF4-FFF2-40B4-BE49-F238E27FC236}">
              <a16:creationId xmlns:a16="http://schemas.microsoft.com/office/drawing/2014/main" id="{43B9C177-57F3-4172-A61B-D8D9B029E5EF}"/>
            </a:ext>
          </a:extLst>
        </xdr:cNvPr>
        <xdr:cNvSpPr/>
      </xdr:nvSpPr>
      <xdr:spPr>
        <a:xfrm>
          <a:off x="1968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74567</xdr:rowOff>
    </xdr:from>
    <xdr:to>
      <xdr:col>15</xdr:col>
      <xdr:colOff>50800</xdr:colOff>
      <xdr:row>38</xdr:row>
      <xdr:rowOff>37012</xdr:rowOff>
    </xdr:to>
    <xdr:cxnSp macro="">
      <xdr:nvCxnSpPr>
        <xdr:cNvPr id="81" name="直線コネクタ 80">
          <a:extLst>
            <a:ext uri="{FF2B5EF4-FFF2-40B4-BE49-F238E27FC236}">
              <a16:creationId xmlns:a16="http://schemas.microsoft.com/office/drawing/2014/main" id="{CA5BE3D8-1064-4CA8-B0BC-2B9F3BF0E6B0}"/>
            </a:ext>
          </a:extLst>
        </xdr:cNvPr>
        <xdr:cNvCxnSpPr/>
      </xdr:nvCxnSpPr>
      <xdr:spPr>
        <a:xfrm flipV="1">
          <a:off x="2019300" y="6246767"/>
          <a:ext cx="889000" cy="30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100512</xdr:rowOff>
    </xdr:from>
    <xdr:to>
      <xdr:col>6</xdr:col>
      <xdr:colOff>38100</xdr:colOff>
      <xdr:row>39</xdr:row>
      <xdr:rowOff>30662</xdr:rowOff>
    </xdr:to>
    <xdr:sp macro="" textlink="">
      <xdr:nvSpPr>
        <xdr:cNvPr id="82" name="楕円 81">
          <a:extLst>
            <a:ext uri="{FF2B5EF4-FFF2-40B4-BE49-F238E27FC236}">
              <a16:creationId xmlns:a16="http://schemas.microsoft.com/office/drawing/2014/main" id="{8F52CAFF-DA13-49E6-A138-C5FBBC0BC6E3}"/>
            </a:ext>
          </a:extLst>
        </xdr:cNvPr>
        <xdr:cNvSpPr/>
      </xdr:nvSpPr>
      <xdr:spPr>
        <a:xfrm>
          <a:off x="1079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37012</xdr:rowOff>
    </xdr:from>
    <xdr:to>
      <xdr:col>10</xdr:col>
      <xdr:colOff>114300</xdr:colOff>
      <xdr:row>38</xdr:row>
      <xdr:rowOff>151312</xdr:rowOff>
    </xdr:to>
    <xdr:cxnSp macro="">
      <xdr:nvCxnSpPr>
        <xdr:cNvPr id="83" name="直線コネクタ 82">
          <a:extLst>
            <a:ext uri="{FF2B5EF4-FFF2-40B4-BE49-F238E27FC236}">
              <a16:creationId xmlns:a16="http://schemas.microsoft.com/office/drawing/2014/main" id="{BC395007-F27C-477B-97A9-371184F28305}"/>
            </a:ext>
          </a:extLst>
        </xdr:cNvPr>
        <xdr:cNvCxnSpPr/>
      </xdr:nvCxnSpPr>
      <xdr:spPr>
        <a:xfrm flipV="1">
          <a:off x="1130300" y="655211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FF6320F3-92DB-42B6-8B5C-398CD880BFE2}"/>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2495D6CE-2923-4C6C-99E0-BE881089D953}"/>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08A607E5-928D-4065-86C8-3BA2AD87E0FA}"/>
            </a:ext>
          </a:extLst>
        </xdr:cNvPr>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8CB278F1-699F-4A12-A1DD-11CDE37D1666}"/>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161488</xdr:rowOff>
    </xdr:from>
    <xdr:ext cx="405111" cy="259045"/>
    <xdr:sp macro="" textlink="">
      <xdr:nvSpPr>
        <xdr:cNvPr id="88" name="n_1mainValue【道路】&#10;有形固定資産減価償却率">
          <a:extLst>
            <a:ext uri="{FF2B5EF4-FFF2-40B4-BE49-F238E27FC236}">
              <a16:creationId xmlns:a16="http://schemas.microsoft.com/office/drawing/2014/main" id="{ED2E43CF-F0DE-4659-9E11-B03B75D1F7C2}"/>
            </a:ext>
          </a:extLst>
        </xdr:cNvPr>
        <xdr:cNvSpPr txBox="1"/>
      </xdr:nvSpPr>
      <xdr:spPr>
        <a:xfrm>
          <a:off x="3582044"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141894</xdr:rowOff>
    </xdr:from>
    <xdr:ext cx="405111" cy="259045"/>
    <xdr:sp macro="" textlink="">
      <xdr:nvSpPr>
        <xdr:cNvPr id="89" name="n_2mainValue【道路】&#10;有形固定資産減価償却率">
          <a:extLst>
            <a:ext uri="{FF2B5EF4-FFF2-40B4-BE49-F238E27FC236}">
              <a16:creationId xmlns:a16="http://schemas.microsoft.com/office/drawing/2014/main" id="{54F06180-455C-4A8D-9BB9-F5F2F458E249}"/>
            </a:ext>
          </a:extLst>
        </xdr:cNvPr>
        <xdr:cNvSpPr txBox="1"/>
      </xdr:nvSpPr>
      <xdr:spPr>
        <a:xfrm>
          <a:off x="27057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104338</xdr:rowOff>
    </xdr:from>
    <xdr:ext cx="405111" cy="259045"/>
    <xdr:sp macro="" textlink="">
      <xdr:nvSpPr>
        <xdr:cNvPr id="90" name="n_3mainValue【道路】&#10;有形固定資産減価償却率">
          <a:extLst>
            <a:ext uri="{FF2B5EF4-FFF2-40B4-BE49-F238E27FC236}">
              <a16:creationId xmlns:a16="http://schemas.microsoft.com/office/drawing/2014/main" id="{EBED8C61-280A-41B6-BCEF-7FD73CD03227}"/>
            </a:ext>
          </a:extLst>
        </xdr:cNvPr>
        <xdr:cNvSpPr txBox="1"/>
      </xdr:nvSpPr>
      <xdr:spPr>
        <a:xfrm>
          <a:off x="1816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47188</xdr:rowOff>
    </xdr:from>
    <xdr:ext cx="405111" cy="259045"/>
    <xdr:sp macro="" textlink="">
      <xdr:nvSpPr>
        <xdr:cNvPr id="91" name="n_4mainValue【道路】&#10;有形固定資産減価償却率">
          <a:extLst>
            <a:ext uri="{FF2B5EF4-FFF2-40B4-BE49-F238E27FC236}">
              <a16:creationId xmlns:a16="http://schemas.microsoft.com/office/drawing/2014/main" id="{09A0D298-4923-4898-8521-6B460505AFF5}"/>
            </a:ext>
          </a:extLst>
        </xdr:cNvPr>
        <xdr:cNvSpPr txBox="1"/>
      </xdr:nvSpPr>
      <xdr:spPr>
        <a:xfrm>
          <a:off x="927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B3805C1-C946-48EF-BFE0-FB787702F15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DFF5942-6935-47FB-80E0-49C94D160A1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B4244CF-9D53-4DD3-B6F9-842ADCC0ED4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2452900-0BA3-4EDB-B842-D340080ECF8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FC9649C-3093-4670-85C0-28DE788D4B6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B5632E2-64C4-4A73-9655-9E545DF5358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C90112B-1A65-4FE7-A700-2B63DCAF173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3D23065-3FE5-4673-AFDC-FC37E2A6963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CC2B220F-92C9-47C9-A622-D7D05C2FE4D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9465638-F842-404C-95FF-879623C385F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45556BC-A256-430D-BDD9-240B0CB04EA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E649288-6B57-4C88-B1B2-15AE5DDECC7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D08DA8F-F5ED-4633-872C-AAC27A949E2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FD6BEE56-F5A3-4320-B204-211292B1788A}"/>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B1BA042-8D52-47AA-B8CF-7DF52C2F9C6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4CE023CB-3AF9-4C91-8390-6A2482762CCE}"/>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4745436-F09A-4A77-8D76-55E0E45F4BA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4C5662D8-B085-479D-B6B9-37E671EFA5F1}"/>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6EE5A99-C5B1-47C0-95C1-58B88F173FB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A293D6C9-AB25-4C98-AD8E-7F16E1CE09A9}"/>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C01320E-3D04-4106-902B-B10F1CE471A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C0732584-FF02-4B59-B3C6-3460200D36D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CF286C24-20A5-49F9-B39A-2BEF919499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589CBF64-7835-4BFD-8DC6-D5BCF09E4778}"/>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988BF3A9-2210-4CD1-A8AE-A297F25840E7}"/>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99BA17C6-1224-4984-98F5-0A66F4AA1212}"/>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47AE2D3D-DD7D-49DE-9C7E-229361FEA8D3}"/>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FDAC2885-EEC9-4C83-9EA5-A752074E0BAF}"/>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FDA0A040-7BC3-4A96-BBBA-7D2529B13588}"/>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BBB877C5-8EB4-4C35-B736-D5B90EA0593C}"/>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720CD520-D062-4BA4-B895-2AFC283DF45A}"/>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BAEFC5B1-5A6C-45D7-B017-D438773EE40E}"/>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5B11F811-4DD6-468B-82BB-32725263D7F5}"/>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6102D9B9-9DF3-4EB1-8A4C-4A125ECD8F52}"/>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E6CB613-C999-449D-983D-1E04AF16167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E8664D9-027B-483C-A6BF-6FD8BD69C02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B5ADEB6-8927-403C-8C6D-8C3D8D09A57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44CD828-96A5-43D0-A8E3-794F83D36FE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8F7E3BA-C529-44D4-A14A-2BE808A8642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87068</xdr:rowOff>
    </xdr:from>
    <xdr:to>
      <xdr:col>55</xdr:col>
      <xdr:colOff>50800</xdr:colOff>
      <xdr:row>42</xdr:row>
      <xdr:rowOff>17218</xdr:rowOff>
    </xdr:to>
    <xdr:sp macro="" textlink="">
      <xdr:nvSpPr>
        <xdr:cNvPr id="131" name="楕円 130">
          <a:extLst>
            <a:ext uri="{FF2B5EF4-FFF2-40B4-BE49-F238E27FC236}">
              <a16:creationId xmlns:a16="http://schemas.microsoft.com/office/drawing/2014/main" id="{E27E374C-03F4-4C7F-89F1-96E6B056A775}"/>
            </a:ext>
          </a:extLst>
        </xdr:cNvPr>
        <xdr:cNvSpPr/>
      </xdr:nvSpPr>
      <xdr:spPr>
        <a:xfrm>
          <a:off x="10426700" y="711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1995</xdr:rowOff>
    </xdr:from>
    <xdr:ext cx="534377" cy="259045"/>
    <xdr:sp macro="" textlink="">
      <xdr:nvSpPr>
        <xdr:cNvPr id="132" name="【道路】&#10;一人当たり延長該当値テキスト">
          <a:extLst>
            <a:ext uri="{FF2B5EF4-FFF2-40B4-BE49-F238E27FC236}">
              <a16:creationId xmlns:a16="http://schemas.microsoft.com/office/drawing/2014/main" id="{A542F8CD-2E17-427A-A9FA-9C637E3DD074}"/>
            </a:ext>
          </a:extLst>
        </xdr:cNvPr>
        <xdr:cNvSpPr txBox="1"/>
      </xdr:nvSpPr>
      <xdr:spPr>
        <a:xfrm>
          <a:off x="10515600" y="70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88564</xdr:rowOff>
    </xdr:from>
    <xdr:to>
      <xdr:col>50</xdr:col>
      <xdr:colOff>165100</xdr:colOff>
      <xdr:row>42</xdr:row>
      <xdr:rowOff>18714</xdr:rowOff>
    </xdr:to>
    <xdr:sp macro="" textlink="">
      <xdr:nvSpPr>
        <xdr:cNvPr id="133" name="楕円 132">
          <a:extLst>
            <a:ext uri="{FF2B5EF4-FFF2-40B4-BE49-F238E27FC236}">
              <a16:creationId xmlns:a16="http://schemas.microsoft.com/office/drawing/2014/main" id="{3CADA70A-D7AF-44C6-9242-55935295474F}"/>
            </a:ext>
          </a:extLst>
        </xdr:cNvPr>
        <xdr:cNvSpPr/>
      </xdr:nvSpPr>
      <xdr:spPr>
        <a:xfrm>
          <a:off x="9588500" y="71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137868</xdr:rowOff>
    </xdr:from>
    <xdr:to>
      <xdr:col>55</xdr:col>
      <xdr:colOff>0</xdr:colOff>
      <xdr:row>41</xdr:row>
      <xdr:rowOff>139364</xdr:rowOff>
    </xdr:to>
    <xdr:cxnSp macro="">
      <xdr:nvCxnSpPr>
        <xdr:cNvPr id="134" name="直線コネクタ 133">
          <a:extLst>
            <a:ext uri="{FF2B5EF4-FFF2-40B4-BE49-F238E27FC236}">
              <a16:creationId xmlns:a16="http://schemas.microsoft.com/office/drawing/2014/main" id="{653D3235-1749-403A-AACC-EF46F5858244}"/>
            </a:ext>
          </a:extLst>
        </xdr:cNvPr>
        <xdr:cNvCxnSpPr/>
      </xdr:nvCxnSpPr>
      <xdr:spPr>
        <a:xfrm flipV="1">
          <a:off x="9639300" y="7167318"/>
          <a:ext cx="838200" cy="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90309</xdr:rowOff>
    </xdr:from>
    <xdr:to>
      <xdr:col>46</xdr:col>
      <xdr:colOff>38100</xdr:colOff>
      <xdr:row>42</xdr:row>
      <xdr:rowOff>20459</xdr:rowOff>
    </xdr:to>
    <xdr:sp macro="" textlink="">
      <xdr:nvSpPr>
        <xdr:cNvPr id="135" name="楕円 134">
          <a:extLst>
            <a:ext uri="{FF2B5EF4-FFF2-40B4-BE49-F238E27FC236}">
              <a16:creationId xmlns:a16="http://schemas.microsoft.com/office/drawing/2014/main" id="{E9B7A67B-3B33-4CD8-8142-499713D41064}"/>
            </a:ext>
          </a:extLst>
        </xdr:cNvPr>
        <xdr:cNvSpPr/>
      </xdr:nvSpPr>
      <xdr:spPr>
        <a:xfrm>
          <a:off x="8699500" y="711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139364</xdr:rowOff>
    </xdr:from>
    <xdr:to>
      <xdr:col>50</xdr:col>
      <xdr:colOff>114300</xdr:colOff>
      <xdr:row>41</xdr:row>
      <xdr:rowOff>141109</xdr:rowOff>
    </xdr:to>
    <xdr:cxnSp macro="">
      <xdr:nvCxnSpPr>
        <xdr:cNvPr id="136" name="直線コネクタ 135">
          <a:extLst>
            <a:ext uri="{FF2B5EF4-FFF2-40B4-BE49-F238E27FC236}">
              <a16:creationId xmlns:a16="http://schemas.microsoft.com/office/drawing/2014/main" id="{5A07AEB7-CB36-4C08-AA89-3A9CE267A0AC}"/>
            </a:ext>
          </a:extLst>
        </xdr:cNvPr>
        <xdr:cNvCxnSpPr/>
      </xdr:nvCxnSpPr>
      <xdr:spPr>
        <a:xfrm flipV="1">
          <a:off x="8750300" y="7168814"/>
          <a:ext cx="889000" cy="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93307</xdr:rowOff>
    </xdr:from>
    <xdr:to>
      <xdr:col>41</xdr:col>
      <xdr:colOff>101600</xdr:colOff>
      <xdr:row>42</xdr:row>
      <xdr:rowOff>23457</xdr:rowOff>
    </xdr:to>
    <xdr:sp macro="" textlink="">
      <xdr:nvSpPr>
        <xdr:cNvPr id="137" name="楕円 136">
          <a:extLst>
            <a:ext uri="{FF2B5EF4-FFF2-40B4-BE49-F238E27FC236}">
              <a16:creationId xmlns:a16="http://schemas.microsoft.com/office/drawing/2014/main" id="{902BE62E-7025-49E3-A61A-3D5FA63F28D4}"/>
            </a:ext>
          </a:extLst>
        </xdr:cNvPr>
        <xdr:cNvSpPr/>
      </xdr:nvSpPr>
      <xdr:spPr>
        <a:xfrm>
          <a:off x="7810500" y="712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141109</xdr:rowOff>
    </xdr:from>
    <xdr:to>
      <xdr:col>45</xdr:col>
      <xdr:colOff>177800</xdr:colOff>
      <xdr:row>41</xdr:row>
      <xdr:rowOff>144107</xdr:rowOff>
    </xdr:to>
    <xdr:cxnSp macro="">
      <xdr:nvCxnSpPr>
        <xdr:cNvPr id="138" name="直線コネクタ 137">
          <a:extLst>
            <a:ext uri="{FF2B5EF4-FFF2-40B4-BE49-F238E27FC236}">
              <a16:creationId xmlns:a16="http://schemas.microsoft.com/office/drawing/2014/main" id="{4CDD0FF5-0B27-42F4-980D-A877A6892291}"/>
            </a:ext>
          </a:extLst>
        </xdr:cNvPr>
        <xdr:cNvCxnSpPr/>
      </xdr:nvCxnSpPr>
      <xdr:spPr>
        <a:xfrm flipV="1">
          <a:off x="7861300" y="7170559"/>
          <a:ext cx="889000" cy="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95827</xdr:rowOff>
    </xdr:from>
    <xdr:to>
      <xdr:col>36</xdr:col>
      <xdr:colOff>165100</xdr:colOff>
      <xdr:row>42</xdr:row>
      <xdr:rowOff>25977</xdr:rowOff>
    </xdr:to>
    <xdr:sp macro="" textlink="">
      <xdr:nvSpPr>
        <xdr:cNvPr id="139" name="楕円 138">
          <a:extLst>
            <a:ext uri="{FF2B5EF4-FFF2-40B4-BE49-F238E27FC236}">
              <a16:creationId xmlns:a16="http://schemas.microsoft.com/office/drawing/2014/main" id="{A488A7B8-C5D9-4053-9E9D-9A230DC2951C}"/>
            </a:ext>
          </a:extLst>
        </xdr:cNvPr>
        <xdr:cNvSpPr/>
      </xdr:nvSpPr>
      <xdr:spPr>
        <a:xfrm>
          <a:off x="6921500" y="7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144107</xdr:rowOff>
    </xdr:from>
    <xdr:to>
      <xdr:col>41</xdr:col>
      <xdr:colOff>50800</xdr:colOff>
      <xdr:row>41</xdr:row>
      <xdr:rowOff>146627</xdr:rowOff>
    </xdr:to>
    <xdr:cxnSp macro="">
      <xdr:nvCxnSpPr>
        <xdr:cNvPr id="140" name="直線コネクタ 139">
          <a:extLst>
            <a:ext uri="{FF2B5EF4-FFF2-40B4-BE49-F238E27FC236}">
              <a16:creationId xmlns:a16="http://schemas.microsoft.com/office/drawing/2014/main" id="{64632F61-7D44-426E-B18A-3943841068C8}"/>
            </a:ext>
          </a:extLst>
        </xdr:cNvPr>
        <xdr:cNvCxnSpPr/>
      </xdr:nvCxnSpPr>
      <xdr:spPr>
        <a:xfrm flipV="1">
          <a:off x="6972300" y="7173557"/>
          <a:ext cx="889000" cy="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AC735220-35C5-4467-86CD-3AA7605C42C6}"/>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46179030-0C7F-4F66-B0CA-77A65B79FB23}"/>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33092D7D-49A4-4AF5-996F-BBE315D42E77}"/>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34544CC0-03E2-4211-B904-D0F3367993BE}"/>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9841</xdr:rowOff>
    </xdr:from>
    <xdr:ext cx="534377" cy="259045"/>
    <xdr:sp macro="" textlink="">
      <xdr:nvSpPr>
        <xdr:cNvPr id="145" name="n_1mainValue【道路】&#10;一人当たり延長">
          <a:extLst>
            <a:ext uri="{FF2B5EF4-FFF2-40B4-BE49-F238E27FC236}">
              <a16:creationId xmlns:a16="http://schemas.microsoft.com/office/drawing/2014/main" id="{355E6157-140A-4FE2-B11C-E2BFE1C7EC37}"/>
            </a:ext>
          </a:extLst>
        </xdr:cNvPr>
        <xdr:cNvSpPr txBox="1"/>
      </xdr:nvSpPr>
      <xdr:spPr>
        <a:xfrm>
          <a:off x="9359411" y="721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11586</xdr:rowOff>
    </xdr:from>
    <xdr:ext cx="534377" cy="259045"/>
    <xdr:sp macro="" textlink="">
      <xdr:nvSpPr>
        <xdr:cNvPr id="146" name="n_2mainValue【道路】&#10;一人当たり延長">
          <a:extLst>
            <a:ext uri="{FF2B5EF4-FFF2-40B4-BE49-F238E27FC236}">
              <a16:creationId xmlns:a16="http://schemas.microsoft.com/office/drawing/2014/main" id="{0A832337-8C2A-4BA3-ADE8-118F6D58C922}"/>
            </a:ext>
          </a:extLst>
        </xdr:cNvPr>
        <xdr:cNvSpPr txBox="1"/>
      </xdr:nvSpPr>
      <xdr:spPr>
        <a:xfrm>
          <a:off x="8483111" y="721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14584</xdr:rowOff>
    </xdr:from>
    <xdr:ext cx="534377" cy="259045"/>
    <xdr:sp macro="" textlink="">
      <xdr:nvSpPr>
        <xdr:cNvPr id="147" name="n_3mainValue【道路】&#10;一人当たり延長">
          <a:extLst>
            <a:ext uri="{FF2B5EF4-FFF2-40B4-BE49-F238E27FC236}">
              <a16:creationId xmlns:a16="http://schemas.microsoft.com/office/drawing/2014/main" id="{D9D1B3C9-C1BC-4EE4-99F6-0305810DF518}"/>
            </a:ext>
          </a:extLst>
        </xdr:cNvPr>
        <xdr:cNvSpPr txBox="1"/>
      </xdr:nvSpPr>
      <xdr:spPr>
        <a:xfrm>
          <a:off x="7594111" y="721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17104</xdr:rowOff>
    </xdr:from>
    <xdr:ext cx="534377" cy="259045"/>
    <xdr:sp macro="" textlink="">
      <xdr:nvSpPr>
        <xdr:cNvPr id="148" name="n_4mainValue【道路】&#10;一人当たり延長">
          <a:extLst>
            <a:ext uri="{FF2B5EF4-FFF2-40B4-BE49-F238E27FC236}">
              <a16:creationId xmlns:a16="http://schemas.microsoft.com/office/drawing/2014/main" id="{4F3D6829-3813-4707-923F-DD60BD31EDAF}"/>
            </a:ext>
          </a:extLst>
        </xdr:cNvPr>
        <xdr:cNvSpPr txBox="1"/>
      </xdr:nvSpPr>
      <xdr:spPr>
        <a:xfrm>
          <a:off x="6705111" y="721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9094AC0-6E20-4AEF-89C1-22BC10F239B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31E6D07-6B0C-4E65-9118-F643CAE19EC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01AB9B0-010C-42F1-A1D3-120E7A626B4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E94A731-04C1-4332-924D-87BF358B3D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479622A-EECD-4485-B2FC-2A437743140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0DFFBF7-874D-4B6A-9E9E-6CFC9C4AABC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27F87AF-D278-495C-9156-0AD7078CE69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4EE4482C-FAF2-4256-81B7-CF0608DAE78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6E747C8-391F-4C60-BAB4-D5CFB565EEA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DC008EC-584A-463A-A9EC-A250E7FF1C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308AF10-8654-47BF-9DDF-9A545AE5482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F09D6FB4-B242-43D8-B2DE-89FB7BF83AD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51811CA2-267B-40D3-BC06-FBAC1ED17E5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97253C9-D51C-475C-86B2-FE41B6C924A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E48B53D7-F967-4D25-BD9A-86A618BD082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652BD7B-4669-41F0-9A05-F6AEFBD8FB4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4C15EB39-9E3C-42AC-BC6E-EB6DB10BDAD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767C97B6-1115-494C-A930-A0B626BA52F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508EF1B2-11EB-4A4F-A1D3-E1B899DCC39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5897986-1EF7-4312-AC52-115510B1391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9FCD2853-F547-4C17-8728-308FD2243D8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137FA75D-7471-4179-AA53-81890C08007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8685AED-BF26-4972-8B84-D65DFB1C0D8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B47D086-1BB7-4A9D-96E1-075AA99F047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288DA34A-E2FF-438A-9E32-F0215FCBD19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CE103E37-A19A-4CB6-A8E9-0F4E6C0CD89C}"/>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5403F3A-D875-4300-B345-DBA70728871B}"/>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16BD7B7A-084D-4CF2-A3F1-219CEFB39331}"/>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CE96E72A-1D2A-498C-933E-63B4FAE178BC}"/>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5E3A3B55-F2AB-4CD7-BA7C-15794974350A}"/>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6D972930-DE6D-468F-AB43-326D7BBF0773}"/>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DAE8C1F9-5B69-4E13-B79B-A070149D3BC9}"/>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D45CA841-22E5-40C0-A8A9-EB9813FB0CD6}"/>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CF47FB81-B8D8-4312-B9A9-4794E4D52A86}"/>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D3D1118C-6B5E-4782-9EE2-A5B52ABAF388}"/>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CFB93EE0-8DA8-4FCC-A32B-9B65F10FCF75}"/>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78893FC-5576-4678-8B17-51799D6D9DF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8FAA20E-6C0F-443D-8119-926D963E6FF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FEEA5CF-F1C9-4397-A381-B480F1E144D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77D878A-CD6D-4E7E-9836-1E4C6EACBB8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B963FBB-4B70-4155-B582-62D97A9A205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130447</xdr:rowOff>
    </xdr:from>
    <xdr:to>
      <xdr:col>24</xdr:col>
      <xdr:colOff>114300</xdr:colOff>
      <xdr:row>63</xdr:row>
      <xdr:rowOff>60597</xdr:rowOff>
    </xdr:to>
    <xdr:sp macro="" textlink="">
      <xdr:nvSpPr>
        <xdr:cNvPr id="190" name="楕円 189">
          <a:extLst>
            <a:ext uri="{FF2B5EF4-FFF2-40B4-BE49-F238E27FC236}">
              <a16:creationId xmlns:a16="http://schemas.microsoft.com/office/drawing/2014/main" id="{13627938-B1A4-43DD-BC4D-7EABB9BF491C}"/>
            </a:ext>
          </a:extLst>
        </xdr:cNvPr>
        <xdr:cNvSpPr/>
      </xdr:nvSpPr>
      <xdr:spPr>
        <a:xfrm>
          <a:off x="45847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108874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B55D42DE-CEA4-4011-A5BE-BCB69B94FBDA}"/>
            </a:ext>
          </a:extLst>
        </xdr:cNvPr>
        <xdr:cNvSpPr txBox="1"/>
      </xdr:nvSpPr>
      <xdr:spPr>
        <a:xfrm>
          <a:off x="4673600"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97790</xdr:rowOff>
    </xdr:from>
    <xdr:to>
      <xdr:col>20</xdr:col>
      <xdr:colOff>38100</xdr:colOff>
      <xdr:row>63</xdr:row>
      <xdr:rowOff>27940</xdr:rowOff>
    </xdr:to>
    <xdr:sp macro="" textlink="">
      <xdr:nvSpPr>
        <xdr:cNvPr id="192" name="楕円 191">
          <a:extLst>
            <a:ext uri="{FF2B5EF4-FFF2-40B4-BE49-F238E27FC236}">
              <a16:creationId xmlns:a16="http://schemas.microsoft.com/office/drawing/2014/main" id="{FF336A2F-92EE-4954-9D4A-D66F493423ED}"/>
            </a:ext>
          </a:extLst>
        </xdr:cNvPr>
        <xdr:cNvSpPr/>
      </xdr:nvSpPr>
      <xdr:spPr>
        <a:xfrm>
          <a:off x="3746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148590</xdr:rowOff>
    </xdr:from>
    <xdr:to>
      <xdr:col>24</xdr:col>
      <xdr:colOff>63500</xdr:colOff>
      <xdr:row>63</xdr:row>
      <xdr:rowOff>9797</xdr:rowOff>
    </xdr:to>
    <xdr:cxnSp macro="">
      <xdr:nvCxnSpPr>
        <xdr:cNvPr id="193" name="直線コネクタ 192">
          <a:extLst>
            <a:ext uri="{FF2B5EF4-FFF2-40B4-BE49-F238E27FC236}">
              <a16:creationId xmlns:a16="http://schemas.microsoft.com/office/drawing/2014/main" id="{E206B6E3-8275-4FF3-9B43-6F783A3956BE}"/>
            </a:ext>
          </a:extLst>
        </xdr:cNvPr>
        <xdr:cNvCxnSpPr/>
      </xdr:nvCxnSpPr>
      <xdr:spPr>
        <a:xfrm>
          <a:off x="3797300" y="1077849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164737</xdr:rowOff>
    </xdr:from>
    <xdr:to>
      <xdr:col>15</xdr:col>
      <xdr:colOff>101600</xdr:colOff>
      <xdr:row>63</xdr:row>
      <xdr:rowOff>94887</xdr:rowOff>
    </xdr:to>
    <xdr:sp macro="" textlink="">
      <xdr:nvSpPr>
        <xdr:cNvPr id="194" name="楕円 193">
          <a:extLst>
            <a:ext uri="{FF2B5EF4-FFF2-40B4-BE49-F238E27FC236}">
              <a16:creationId xmlns:a16="http://schemas.microsoft.com/office/drawing/2014/main" id="{A1EE7A21-B406-4C0F-95AE-3033186BBED2}"/>
            </a:ext>
          </a:extLst>
        </xdr:cNvPr>
        <xdr:cNvSpPr/>
      </xdr:nvSpPr>
      <xdr:spPr>
        <a:xfrm>
          <a:off x="2857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148590</xdr:rowOff>
    </xdr:from>
    <xdr:to>
      <xdr:col>19</xdr:col>
      <xdr:colOff>177800</xdr:colOff>
      <xdr:row>63</xdr:row>
      <xdr:rowOff>44087</xdr:rowOff>
    </xdr:to>
    <xdr:cxnSp macro="">
      <xdr:nvCxnSpPr>
        <xdr:cNvPr id="195" name="直線コネクタ 194">
          <a:extLst>
            <a:ext uri="{FF2B5EF4-FFF2-40B4-BE49-F238E27FC236}">
              <a16:creationId xmlns:a16="http://schemas.microsoft.com/office/drawing/2014/main" id="{5A9FAA67-3D23-46CA-A382-526E7FC59EA7}"/>
            </a:ext>
          </a:extLst>
        </xdr:cNvPr>
        <xdr:cNvCxnSpPr/>
      </xdr:nvCxnSpPr>
      <xdr:spPr>
        <a:xfrm flipV="1">
          <a:off x="2908300" y="10778490"/>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128815</xdr:rowOff>
    </xdr:from>
    <xdr:to>
      <xdr:col>10</xdr:col>
      <xdr:colOff>165100</xdr:colOff>
      <xdr:row>63</xdr:row>
      <xdr:rowOff>58965</xdr:rowOff>
    </xdr:to>
    <xdr:sp macro="" textlink="">
      <xdr:nvSpPr>
        <xdr:cNvPr id="196" name="楕円 195">
          <a:extLst>
            <a:ext uri="{FF2B5EF4-FFF2-40B4-BE49-F238E27FC236}">
              <a16:creationId xmlns:a16="http://schemas.microsoft.com/office/drawing/2014/main" id="{300ECE7E-88DD-45EA-888C-94BA2FAC63CF}"/>
            </a:ext>
          </a:extLst>
        </xdr:cNvPr>
        <xdr:cNvSpPr/>
      </xdr:nvSpPr>
      <xdr:spPr>
        <a:xfrm>
          <a:off x="1968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8165</xdr:rowOff>
    </xdr:from>
    <xdr:to>
      <xdr:col>15</xdr:col>
      <xdr:colOff>50800</xdr:colOff>
      <xdr:row>63</xdr:row>
      <xdr:rowOff>44087</xdr:rowOff>
    </xdr:to>
    <xdr:cxnSp macro="">
      <xdr:nvCxnSpPr>
        <xdr:cNvPr id="197" name="直線コネクタ 196">
          <a:extLst>
            <a:ext uri="{FF2B5EF4-FFF2-40B4-BE49-F238E27FC236}">
              <a16:creationId xmlns:a16="http://schemas.microsoft.com/office/drawing/2014/main" id="{812AFAC7-109D-4CD2-924D-7E594C195A3E}"/>
            </a:ext>
          </a:extLst>
        </xdr:cNvPr>
        <xdr:cNvCxnSpPr/>
      </xdr:nvCxnSpPr>
      <xdr:spPr>
        <a:xfrm>
          <a:off x="2019300" y="108095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146776</xdr:rowOff>
    </xdr:from>
    <xdr:to>
      <xdr:col>6</xdr:col>
      <xdr:colOff>38100</xdr:colOff>
      <xdr:row>63</xdr:row>
      <xdr:rowOff>76926</xdr:rowOff>
    </xdr:to>
    <xdr:sp macro="" textlink="">
      <xdr:nvSpPr>
        <xdr:cNvPr id="198" name="楕円 197">
          <a:extLst>
            <a:ext uri="{FF2B5EF4-FFF2-40B4-BE49-F238E27FC236}">
              <a16:creationId xmlns:a16="http://schemas.microsoft.com/office/drawing/2014/main" id="{5FE448B9-A51B-4981-ABCA-DB46CAA6584C}"/>
            </a:ext>
          </a:extLst>
        </xdr:cNvPr>
        <xdr:cNvSpPr/>
      </xdr:nvSpPr>
      <xdr:spPr>
        <a:xfrm>
          <a:off x="1079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8165</xdr:rowOff>
    </xdr:from>
    <xdr:to>
      <xdr:col>10</xdr:col>
      <xdr:colOff>114300</xdr:colOff>
      <xdr:row>63</xdr:row>
      <xdr:rowOff>26126</xdr:rowOff>
    </xdr:to>
    <xdr:cxnSp macro="">
      <xdr:nvCxnSpPr>
        <xdr:cNvPr id="199" name="直線コネクタ 198">
          <a:extLst>
            <a:ext uri="{FF2B5EF4-FFF2-40B4-BE49-F238E27FC236}">
              <a16:creationId xmlns:a16="http://schemas.microsoft.com/office/drawing/2014/main" id="{A5FD1F8F-A7FA-4324-AB58-7BD4393BEBE7}"/>
            </a:ext>
          </a:extLst>
        </xdr:cNvPr>
        <xdr:cNvCxnSpPr/>
      </xdr:nvCxnSpPr>
      <xdr:spPr>
        <a:xfrm flipV="1">
          <a:off x="1130300" y="1080951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BAB1D9BC-7760-4B38-AD65-2DD76FEDEE0C}"/>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8E0F220B-4109-4FE2-8EB0-D67405A63441}"/>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B1B62482-DDA1-4201-B325-E7EA5CE00FB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A98BE550-1B5B-4BE7-8F56-17C7B745F1F6}"/>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19067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9B7C1549-B6B5-4EEF-867C-2E35AB565DEC}"/>
            </a:ext>
          </a:extLst>
        </xdr:cNvPr>
        <xdr:cNvSpPr txBox="1"/>
      </xdr:nvSpPr>
      <xdr:spPr>
        <a:xfrm>
          <a:off x="35820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86014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C84BFBA1-09C2-4480-9813-39E31A2A269D}"/>
            </a:ext>
          </a:extLst>
        </xdr:cNvPr>
        <xdr:cNvSpPr txBox="1"/>
      </xdr:nvSpPr>
      <xdr:spPr>
        <a:xfrm>
          <a:off x="2705744" y="1088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50092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2417396B-B41A-4673-AF99-4B27879924C0}"/>
            </a:ext>
          </a:extLst>
        </xdr:cNvPr>
        <xdr:cNvSpPr txBox="1"/>
      </xdr:nvSpPr>
      <xdr:spPr>
        <a:xfrm>
          <a:off x="18167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68053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674A0B3F-5144-4EC5-B660-8B9DA16316F9}"/>
            </a:ext>
          </a:extLst>
        </xdr:cNvPr>
        <xdr:cNvSpPr txBox="1"/>
      </xdr:nvSpPr>
      <xdr:spPr>
        <a:xfrm>
          <a:off x="9277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50330E0A-6D22-4CA3-BBF8-FF1EA9CBBD1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818EBAA-2D33-43FF-A94F-7B1FDD2F929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8CB12EF4-3425-44A8-B1E1-55C7382BC27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7B4FEC8-732D-4DC2-A29E-8E4B3430829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FAA526E-B340-4866-9B5A-DF6E9171E26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E2584F8-3A4D-4B92-84BD-C08EEA43749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97AA19E7-014C-4BC1-9459-3285D98191F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5B51C8D5-D2A0-4D2B-BACD-E61B63E443E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1713CADF-93DD-4969-AE59-D2C9CB48E53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D95E64C-8EF4-483F-95E8-B01B2374445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12DEFB5A-8879-492D-986D-CAD7C9EF193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E5FC0CF9-7651-442E-8F81-8912FDC01BA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F86E83A9-F3D8-46A0-B72F-28B3B1CA384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E94B17F2-F9BB-4E90-812D-804BAA2BD3C7}"/>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CA0786A7-15FB-4AB6-BDEC-12A1FAB418B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31BF1AF2-15BE-4119-AC0D-4EDC11790E72}"/>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39F3EB9E-F0F5-42BF-A3AB-1A67E7F07F3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E280C26E-6014-4BD4-8961-62E935B7E27F}"/>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91DFA17-9D69-4FE7-B6DC-3CE95CDAE91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3AE16A89-B187-4136-B066-FA1985C7CAF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DF6E6178-17E0-4FE0-838C-F9ED7D09938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5FB10939-B2CB-4B9D-B45F-65AF2F2AF2FA}"/>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5B949620-2450-4F87-8AC4-D84A3635742A}"/>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69D215D3-7878-411A-BEA3-10E3A1ED5CB9}"/>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3CA7B8F1-4B0E-496D-97A3-404C9A96A7C1}"/>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6067D6A6-09B0-4F6A-9C9A-6FD51A980860}"/>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4CA22D3D-557D-41E5-914A-DEE8A62C4C3F}"/>
            </a:ext>
          </a:extLst>
        </xdr:cNvPr>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AC5EA91B-BAF1-4473-8EDC-736DC43BF8C9}"/>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2BE8204F-01EB-45E5-A555-1F3834E9D134}"/>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8D252B9D-28E4-4F1A-9BE3-974128565726}"/>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D783B3EC-72A8-490A-9EB2-DAC3F84F0A6B}"/>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2BB65A05-8317-44F0-BCE1-96E727E44717}"/>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4D591A3-3F3D-4322-96C6-9670A8DABCB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0382178-DA84-452C-92B1-35FCCB6D067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5661BCA-B848-471E-82DD-C4E5176F3A0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EC5ACE8-DFB8-4FC2-9142-3BBB70BCBAF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72C36E3-46C3-4450-B33B-1054D60D061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156324</xdr:rowOff>
    </xdr:from>
    <xdr:to>
      <xdr:col>55</xdr:col>
      <xdr:colOff>50800</xdr:colOff>
      <xdr:row>61</xdr:row>
      <xdr:rowOff>86474</xdr:rowOff>
    </xdr:to>
    <xdr:sp macro="" textlink="">
      <xdr:nvSpPr>
        <xdr:cNvPr id="245" name="楕円 244">
          <a:extLst>
            <a:ext uri="{FF2B5EF4-FFF2-40B4-BE49-F238E27FC236}">
              <a16:creationId xmlns:a16="http://schemas.microsoft.com/office/drawing/2014/main" id="{A0C5C015-CF2E-42BA-AE41-D748B8766EB0}"/>
            </a:ext>
          </a:extLst>
        </xdr:cNvPr>
        <xdr:cNvSpPr/>
      </xdr:nvSpPr>
      <xdr:spPr>
        <a:xfrm>
          <a:off x="10426700" y="1044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7751</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51E63225-613B-4526-979E-7F13D1F80E1E}"/>
            </a:ext>
          </a:extLst>
        </xdr:cNvPr>
        <xdr:cNvSpPr txBox="1"/>
      </xdr:nvSpPr>
      <xdr:spPr>
        <a:xfrm>
          <a:off x="10515600" y="102947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165225</xdr:rowOff>
    </xdr:from>
    <xdr:to>
      <xdr:col>50</xdr:col>
      <xdr:colOff>165100</xdr:colOff>
      <xdr:row>61</xdr:row>
      <xdr:rowOff>95375</xdr:rowOff>
    </xdr:to>
    <xdr:sp macro="" textlink="">
      <xdr:nvSpPr>
        <xdr:cNvPr id="247" name="楕円 246">
          <a:extLst>
            <a:ext uri="{FF2B5EF4-FFF2-40B4-BE49-F238E27FC236}">
              <a16:creationId xmlns:a16="http://schemas.microsoft.com/office/drawing/2014/main" id="{CFE50FFF-7BA5-473C-B0CE-1A93226BC4D0}"/>
            </a:ext>
          </a:extLst>
        </xdr:cNvPr>
        <xdr:cNvSpPr/>
      </xdr:nvSpPr>
      <xdr:spPr>
        <a:xfrm>
          <a:off x="9588500" y="1045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35674</xdr:rowOff>
    </xdr:from>
    <xdr:to>
      <xdr:col>55</xdr:col>
      <xdr:colOff>0</xdr:colOff>
      <xdr:row>61</xdr:row>
      <xdr:rowOff>44575</xdr:rowOff>
    </xdr:to>
    <xdr:cxnSp macro="">
      <xdr:nvCxnSpPr>
        <xdr:cNvPr id="248" name="直線コネクタ 247">
          <a:extLst>
            <a:ext uri="{FF2B5EF4-FFF2-40B4-BE49-F238E27FC236}">
              <a16:creationId xmlns:a16="http://schemas.microsoft.com/office/drawing/2014/main" id="{F45130C9-95A2-4565-87E2-D909813FE275}"/>
            </a:ext>
          </a:extLst>
        </xdr:cNvPr>
        <xdr:cNvCxnSpPr/>
      </xdr:nvCxnSpPr>
      <xdr:spPr>
        <a:xfrm flipV="1">
          <a:off x="9639300" y="10494124"/>
          <a:ext cx="838200" cy="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28587</xdr:rowOff>
    </xdr:from>
    <xdr:to>
      <xdr:col>46</xdr:col>
      <xdr:colOff>38100</xdr:colOff>
      <xdr:row>61</xdr:row>
      <xdr:rowOff>130187</xdr:rowOff>
    </xdr:to>
    <xdr:sp macro="" textlink="">
      <xdr:nvSpPr>
        <xdr:cNvPr id="249" name="楕円 248">
          <a:extLst>
            <a:ext uri="{FF2B5EF4-FFF2-40B4-BE49-F238E27FC236}">
              <a16:creationId xmlns:a16="http://schemas.microsoft.com/office/drawing/2014/main" id="{B11B86EB-F4A3-416F-A9DB-B317DF20193E}"/>
            </a:ext>
          </a:extLst>
        </xdr:cNvPr>
        <xdr:cNvSpPr/>
      </xdr:nvSpPr>
      <xdr:spPr>
        <a:xfrm>
          <a:off x="8699500" y="104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44575</xdr:rowOff>
    </xdr:from>
    <xdr:to>
      <xdr:col>50</xdr:col>
      <xdr:colOff>114300</xdr:colOff>
      <xdr:row>61</xdr:row>
      <xdr:rowOff>79387</xdr:rowOff>
    </xdr:to>
    <xdr:cxnSp macro="">
      <xdr:nvCxnSpPr>
        <xdr:cNvPr id="250" name="直線コネクタ 249">
          <a:extLst>
            <a:ext uri="{FF2B5EF4-FFF2-40B4-BE49-F238E27FC236}">
              <a16:creationId xmlns:a16="http://schemas.microsoft.com/office/drawing/2014/main" id="{B0770DF3-CA08-424B-A476-19C692414361}"/>
            </a:ext>
          </a:extLst>
        </xdr:cNvPr>
        <xdr:cNvCxnSpPr/>
      </xdr:nvCxnSpPr>
      <xdr:spPr>
        <a:xfrm flipV="1">
          <a:off x="8750300" y="10503025"/>
          <a:ext cx="889000" cy="3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61097</xdr:rowOff>
    </xdr:from>
    <xdr:to>
      <xdr:col>41</xdr:col>
      <xdr:colOff>101600</xdr:colOff>
      <xdr:row>61</xdr:row>
      <xdr:rowOff>162697</xdr:rowOff>
    </xdr:to>
    <xdr:sp macro="" textlink="">
      <xdr:nvSpPr>
        <xdr:cNvPr id="251" name="楕円 250">
          <a:extLst>
            <a:ext uri="{FF2B5EF4-FFF2-40B4-BE49-F238E27FC236}">
              <a16:creationId xmlns:a16="http://schemas.microsoft.com/office/drawing/2014/main" id="{0B1FEF3A-D7BB-44D2-8EA3-F4CE62946082}"/>
            </a:ext>
          </a:extLst>
        </xdr:cNvPr>
        <xdr:cNvSpPr/>
      </xdr:nvSpPr>
      <xdr:spPr>
        <a:xfrm>
          <a:off x="7810500" y="105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79387</xdr:rowOff>
    </xdr:from>
    <xdr:to>
      <xdr:col>45</xdr:col>
      <xdr:colOff>177800</xdr:colOff>
      <xdr:row>61</xdr:row>
      <xdr:rowOff>111897</xdr:rowOff>
    </xdr:to>
    <xdr:cxnSp macro="">
      <xdr:nvCxnSpPr>
        <xdr:cNvPr id="252" name="直線コネクタ 251">
          <a:extLst>
            <a:ext uri="{FF2B5EF4-FFF2-40B4-BE49-F238E27FC236}">
              <a16:creationId xmlns:a16="http://schemas.microsoft.com/office/drawing/2014/main" id="{71740AF3-B366-4387-8D57-FDBEF2C09167}"/>
            </a:ext>
          </a:extLst>
        </xdr:cNvPr>
        <xdr:cNvCxnSpPr/>
      </xdr:nvCxnSpPr>
      <xdr:spPr>
        <a:xfrm flipV="1">
          <a:off x="7861300" y="10537837"/>
          <a:ext cx="889000" cy="3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46711</xdr:rowOff>
    </xdr:from>
    <xdr:to>
      <xdr:col>36</xdr:col>
      <xdr:colOff>165100</xdr:colOff>
      <xdr:row>61</xdr:row>
      <xdr:rowOff>148311</xdr:rowOff>
    </xdr:to>
    <xdr:sp macro="" textlink="">
      <xdr:nvSpPr>
        <xdr:cNvPr id="253" name="楕円 252">
          <a:extLst>
            <a:ext uri="{FF2B5EF4-FFF2-40B4-BE49-F238E27FC236}">
              <a16:creationId xmlns:a16="http://schemas.microsoft.com/office/drawing/2014/main" id="{07358F6F-55FC-4E91-81DA-C51DAE612881}"/>
            </a:ext>
          </a:extLst>
        </xdr:cNvPr>
        <xdr:cNvSpPr/>
      </xdr:nvSpPr>
      <xdr:spPr>
        <a:xfrm>
          <a:off x="6921500" y="105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97511</xdr:rowOff>
    </xdr:from>
    <xdr:to>
      <xdr:col>41</xdr:col>
      <xdr:colOff>50800</xdr:colOff>
      <xdr:row>61</xdr:row>
      <xdr:rowOff>111897</xdr:rowOff>
    </xdr:to>
    <xdr:cxnSp macro="">
      <xdr:nvCxnSpPr>
        <xdr:cNvPr id="254" name="直線コネクタ 253">
          <a:extLst>
            <a:ext uri="{FF2B5EF4-FFF2-40B4-BE49-F238E27FC236}">
              <a16:creationId xmlns:a16="http://schemas.microsoft.com/office/drawing/2014/main" id="{A73815A9-2673-4D45-B6DB-EFF1FE074C55}"/>
            </a:ext>
          </a:extLst>
        </xdr:cNvPr>
        <xdr:cNvCxnSpPr/>
      </xdr:nvCxnSpPr>
      <xdr:spPr>
        <a:xfrm>
          <a:off x="6972300" y="10555961"/>
          <a:ext cx="889000" cy="1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0D9D7D6-748A-4D52-ACFD-774EA70CCC0B}"/>
            </a:ext>
          </a:extLst>
        </xdr:cNvPr>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6C64066E-FC58-4E6F-8786-9EE758C1170D}"/>
            </a:ext>
          </a:extLst>
        </xdr:cNvPr>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60C80708-B660-43EB-BD13-140B15910D5D}"/>
            </a:ext>
          </a:extLst>
        </xdr:cNvPr>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45E0CB28-EC3A-4A4F-A954-3C32CAD56689}"/>
            </a:ext>
          </a:extLst>
        </xdr:cNvPr>
        <xdr:cNvSpPr txBox="1"/>
      </xdr:nvSpPr>
      <xdr:spPr>
        <a:xfrm>
          <a:off x="6627205" y="10731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111902</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E5A93A66-E758-4791-A24E-2B08E7A08DBE}"/>
            </a:ext>
          </a:extLst>
        </xdr:cNvPr>
        <xdr:cNvSpPr txBox="1"/>
      </xdr:nvSpPr>
      <xdr:spPr>
        <a:xfrm>
          <a:off x="9281505" y="102274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146714</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989CDB6E-A615-4EDC-A4A1-F825BEBA8A31}"/>
            </a:ext>
          </a:extLst>
        </xdr:cNvPr>
        <xdr:cNvSpPr txBox="1"/>
      </xdr:nvSpPr>
      <xdr:spPr>
        <a:xfrm>
          <a:off x="8405205" y="102622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7774</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840D8415-217F-49E5-9119-4ADFCC61261A}"/>
            </a:ext>
          </a:extLst>
        </xdr:cNvPr>
        <xdr:cNvSpPr txBox="1"/>
      </xdr:nvSpPr>
      <xdr:spPr>
        <a:xfrm>
          <a:off x="7516205" y="10294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164838</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C86282FB-C486-4092-9BD7-5BDB5D8EEF35}"/>
            </a:ext>
          </a:extLst>
        </xdr:cNvPr>
        <xdr:cNvSpPr txBox="1"/>
      </xdr:nvSpPr>
      <xdr:spPr>
        <a:xfrm>
          <a:off x="6627205" y="102803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87CB0665-CED7-4EA6-A453-8ED53C533E9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506878B-9A02-41B0-9B68-8A9FC7AE1F0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DDC6D57C-B48B-48F2-BC58-48940FBC28E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7C61543-1794-489B-B849-8B724611D35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C4171EF2-543F-4674-B322-16063EAA717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A2E06CD1-99A3-4B38-8B5E-ED240204D76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8C2A5BCA-7F6A-42A2-836C-D509A10DAB0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9EC23EAD-5AC7-407A-9EEE-EBFC094A988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67C247B-25F9-409F-B46A-BCD2B24463B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990F0E8B-BFCB-4C33-A93F-54DF41917A2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EEA80F8-4560-4FB3-AA50-22C88A9C7F0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189CA08A-80AE-418E-83FC-805C99DE95B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ED6C713D-E573-4180-A5AB-AA0C2173CB1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E9230BD3-ABC9-44E2-BAA8-F256B0A0BF1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78F090D6-53C7-4A02-9CC5-052EF9A39F5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63379FE7-9D93-40EB-9289-64F8D2414C5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80FCB7AA-06DE-4193-B26F-225E733B6D4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8C5309F2-FFC2-4AC9-AE8B-CED22418861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98E8A9D0-BCE9-40C1-A430-FC2C34E912E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870DE1D4-B37A-4253-AE64-42C9E0C05E8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73426353-04C8-4165-91D4-66FC88FE2EF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103B3821-9D27-4A73-9D50-12BB931B955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5D0B536D-7C5E-49B6-9CF3-63B0855A6AB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E90EA7B-DB65-4225-BA21-15F07486AA4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CCFE617-A524-4FCF-8ED5-374666152EB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33DCC42E-FF2B-4644-A518-0BE2670191E3}"/>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E63227CE-D546-4B37-9E1B-A56463EC8FA4}"/>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F47932D7-5D31-49A9-B092-51496E12AFFD}"/>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3FDB254F-DC1A-4196-B12B-9F96E9950AC8}"/>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EE8C29B1-1F0F-49EE-A7A4-A50F80FAC275}"/>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62A967F-5B35-44B2-BCAC-3709AD2B1C59}"/>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A5F8CD2A-742F-46CB-9213-695F3AF66C67}"/>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B737AE41-F34F-4C1A-9D62-BB8D5185283B}"/>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E68C038B-E92A-4F94-B0F6-A22E7EE287D0}"/>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4FB06D39-37A1-4A90-9619-639A24CC6C25}"/>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5B0DC620-5ED1-4B74-961D-2CECB54E91F4}"/>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FE2E8F6-1CB2-4CF2-92DC-1AB5136E61A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2E20B14-38CB-48B1-B95C-A907C8EEF0D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2BBEF56-C1B5-4DA5-89B6-3F96773E64E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1CBB873-471C-44F1-AC39-6135A60DC57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D5D5CDA-A5DA-47C9-98A0-BF31D583C2A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64044</xdr:rowOff>
    </xdr:from>
    <xdr:to>
      <xdr:col>24</xdr:col>
      <xdr:colOff>114300</xdr:colOff>
      <xdr:row>77</xdr:row>
      <xdr:rowOff>165644</xdr:rowOff>
    </xdr:to>
    <xdr:sp macro="" textlink="">
      <xdr:nvSpPr>
        <xdr:cNvPr id="304" name="楕円 303">
          <a:extLst>
            <a:ext uri="{FF2B5EF4-FFF2-40B4-BE49-F238E27FC236}">
              <a16:creationId xmlns:a16="http://schemas.microsoft.com/office/drawing/2014/main" id="{45B965E5-FA95-4D31-8815-681A6BAAE06C}"/>
            </a:ext>
          </a:extLst>
        </xdr:cNvPr>
        <xdr:cNvSpPr/>
      </xdr:nvSpPr>
      <xdr:spPr>
        <a:xfrm>
          <a:off x="4584700" y="132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17071</xdr:rowOff>
    </xdr:from>
    <xdr:ext cx="340478" cy="259045"/>
    <xdr:sp macro="" textlink="">
      <xdr:nvSpPr>
        <xdr:cNvPr id="305" name="【公営住宅】&#10;有形固定資産減価償却率該当値テキスト">
          <a:extLst>
            <a:ext uri="{FF2B5EF4-FFF2-40B4-BE49-F238E27FC236}">
              <a16:creationId xmlns:a16="http://schemas.microsoft.com/office/drawing/2014/main" id="{2522CB43-BFE1-42E5-84B5-9E7638F7DD43}"/>
            </a:ext>
          </a:extLst>
        </xdr:cNvPr>
        <xdr:cNvSpPr txBox="1"/>
      </xdr:nvSpPr>
      <xdr:spPr>
        <a:xfrm>
          <a:off x="4673600" y="13218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28121</xdr:rowOff>
    </xdr:from>
    <xdr:to>
      <xdr:col>20</xdr:col>
      <xdr:colOff>38100</xdr:colOff>
      <xdr:row>77</xdr:row>
      <xdr:rowOff>129721</xdr:rowOff>
    </xdr:to>
    <xdr:sp macro="" textlink="">
      <xdr:nvSpPr>
        <xdr:cNvPr id="306" name="楕円 305">
          <a:extLst>
            <a:ext uri="{FF2B5EF4-FFF2-40B4-BE49-F238E27FC236}">
              <a16:creationId xmlns:a16="http://schemas.microsoft.com/office/drawing/2014/main" id="{545B7D78-7CCF-4C34-8474-7FF82D835D97}"/>
            </a:ext>
          </a:extLst>
        </xdr:cNvPr>
        <xdr:cNvSpPr/>
      </xdr:nvSpPr>
      <xdr:spPr>
        <a:xfrm>
          <a:off x="3746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78921</xdr:rowOff>
    </xdr:from>
    <xdr:to>
      <xdr:col>24</xdr:col>
      <xdr:colOff>63500</xdr:colOff>
      <xdr:row>77</xdr:row>
      <xdr:rowOff>114844</xdr:rowOff>
    </xdr:to>
    <xdr:cxnSp macro="">
      <xdr:nvCxnSpPr>
        <xdr:cNvPr id="307" name="直線コネクタ 306">
          <a:extLst>
            <a:ext uri="{FF2B5EF4-FFF2-40B4-BE49-F238E27FC236}">
              <a16:creationId xmlns:a16="http://schemas.microsoft.com/office/drawing/2014/main" id="{01E64EA0-38B3-4296-BDD5-28246E1D9F87}"/>
            </a:ext>
          </a:extLst>
        </xdr:cNvPr>
        <xdr:cNvCxnSpPr/>
      </xdr:nvCxnSpPr>
      <xdr:spPr>
        <a:xfrm>
          <a:off x="3797300" y="1328057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145687</xdr:rowOff>
    </xdr:from>
    <xdr:to>
      <xdr:col>10</xdr:col>
      <xdr:colOff>165100</xdr:colOff>
      <xdr:row>86</xdr:row>
      <xdr:rowOff>75837</xdr:rowOff>
    </xdr:to>
    <xdr:sp macro="" textlink="">
      <xdr:nvSpPr>
        <xdr:cNvPr id="308" name="楕円 307">
          <a:extLst>
            <a:ext uri="{FF2B5EF4-FFF2-40B4-BE49-F238E27FC236}">
              <a16:creationId xmlns:a16="http://schemas.microsoft.com/office/drawing/2014/main" id="{ADD19AA4-274F-42E0-B315-CA9A68A13DA0}"/>
            </a:ext>
          </a:extLst>
        </xdr:cNvPr>
        <xdr:cNvSpPr/>
      </xdr:nvSpPr>
      <xdr:spPr>
        <a:xfrm>
          <a:off x="1968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153851</xdr:rowOff>
    </xdr:from>
    <xdr:to>
      <xdr:col>6</xdr:col>
      <xdr:colOff>38100</xdr:colOff>
      <xdr:row>86</xdr:row>
      <xdr:rowOff>84001</xdr:rowOff>
    </xdr:to>
    <xdr:sp macro="" textlink="">
      <xdr:nvSpPr>
        <xdr:cNvPr id="309" name="楕円 308">
          <a:extLst>
            <a:ext uri="{FF2B5EF4-FFF2-40B4-BE49-F238E27FC236}">
              <a16:creationId xmlns:a16="http://schemas.microsoft.com/office/drawing/2014/main" id="{BDFADA4A-C67F-4ADD-BD60-EB1289B74834}"/>
            </a:ext>
          </a:extLst>
        </xdr:cNvPr>
        <xdr:cNvSpPr/>
      </xdr:nvSpPr>
      <xdr:spPr>
        <a:xfrm>
          <a:off x="1079500" y="147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25037</xdr:rowOff>
    </xdr:from>
    <xdr:to>
      <xdr:col>10</xdr:col>
      <xdr:colOff>114300</xdr:colOff>
      <xdr:row>86</xdr:row>
      <xdr:rowOff>33201</xdr:rowOff>
    </xdr:to>
    <xdr:cxnSp macro="">
      <xdr:nvCxnSpPr>
        <xdr:cNvPr id="310" name="直線コネクタ 309">
          <a:extLst>
            <a:ext uri="{FF2B5EF4-FFF2-40B4-BE49-F238E27FC236}">
              <a16:creationId xmlns:a16="http://schemas.microsoft.com/office/drawing/2014/main" id="{E659E899-D1D6-4D3D-9FE8-CE63E559DD8B}"/>
            </a:ext>
          </a:extLst>
        </xdr:cNvPr>
        <xdr:cNvCxnSpPr/>
      </xdr:nvCxnSpPr>
      <xdr:spPr>
        <a:xfrm flipV="1">
          <a:off x="1130300" y="1476973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1" name="n_1aveValue【公営住宅】&#10;有形固定資産減価償却率">
          <a:extLst>
            <a:ext uri="{FF2B5EF4-FFF2-40B4-BE49-F238E27FC236}">
              <a16:creationId xmlns:a16="http://schemas.microsoft.com/office/drawing/2014/main" id="{36DDD019-2742-470C-8208-5FEABF3E349C}"/>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2" name="n_2aveValue【公営住宅】&#10;有形固定資産減価償却率">
          <a:extLst>
            <a:ext uri="{FF2B5EF4-FFF2-40B4-BE49-F238E27FC236}">
              <a16:creationId xmlns:a16="http://schemas.microsoft.com/office/drawing/2014/main" id="{349886DE-A11E-4368-8AD8-827FA0E0008F}"/>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3" name="n_3aveValue【公営住宅】&#10;有形固定資産減価償却率">
          <a:extLst>
            <a:ext uri="{FF2B5EF4-FFF2-40B4-BE49-F238E27FC236}">
              <a16:creationId xmlns:a16="http://schemas.microsoft.com/office/drawing/2014/main" id="{945CA48B-EC66-412D-9479-CAF2ED47226E}"/>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4" name="n_4aveValue【公営住宅】&#10;有形固定資産減価償却率">
          <a:extLst>
            <a:ext uri="{FF2B5EF4-FFF2-40B4-BE49-F238E27FC236}">
              <a16:creationId xmlns:a16="http://schemas.microsoft.com/office/drawing/2014/main" id="{3C365E0E-FD89-4C62-B83B-ACA733404001}"/>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75</xdr:row>
      <xdr:rowOff>146248</xdr:rowOff>
    </xdr:from>
    <xdr:ext cx="340478" cy="259045"/>
    <xdr:sp macro="" textlink="">
      <xdr:nvSpPr>
        <xdr:cNvPr id="315" name="n_1mainValue【公営住宅】&#10;有形固定資産減価償却率">
          <a:extLst>
            <a:ext uri="{FF2B5EF4-FFF2-40B4-BE49-F238E27FC236}">
              <a16:creationId xmlns:a16="http://schemas.microsoft.com/office/drawing/2014/main" id="{3FC4086C-F62A-4057-BC20-96CBCC7ECB84}"/>
            </a:ext>
          </a:extLst>
        </xdr:cNvPr>
        <xdr:cNvSpPr txBox="1"/>
      </xdr:nvSpPr>
      <xdr:spPr>
        <a:xfrm>
          <a:off x="3614361" y="1300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66964</xdr:rowOff>
    </xdr:from>
    <xdr:ext cx="405111" cy="259045"/>
    <xdr:sp macro="" textlink="">
      <xdr:nvSpPr>
        <xdr:cNvPr id="316" name="n_3mainValue【公営住宅】&#10;有形固定資産減価償却率">
          <a:extLst>
            <a:ext uri="{FF2B5EF4-FFF2-40B4-BE49-F238E27FC236}">
              <a16:creationId xmlns:a16="http://schemas.microsoft.com/office/drawing/2014/main" id="{CDB73591-ED84-4C05-850C-202A5273B849}"/>
            </a:ext>
          </a:extLst>
        </xdr:cNvPr>
        <xdr:cNvSpPr txBox="1"/>
      </xdr:nvSpPr>
      <xdr:spPr>
        <a:xfrm>
          <a:off x="1816744" y="1481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75128</xdr:rowOff>
    </xdr:from>
    <xdr:ext cx="405111" cy="259045"/>
    <xdr:sp macro="" textlink="">
      <xdr:nvSpPr>
        <xdr:cNvPr id="317" name="n_4mainValue【公営住宅】&#10;有形固定資産減価償却率">
          <a:extLst>
            <a:ext uri="{FF2B5EF4-FFF2-40B4-BE49-F238E27FC236}">
              <a16:creationId xmlns:a16="http://schemas.microsoft.com/office/drawing/2014/main" id="{BDE85BA0-2A99-47D2-866B-1DFCA13F7AE8}"/>
            </a:ext>
          </a:extLst>
        </xdr:cNvPr>
        <xdr:cNvSpPr txBox="1"/>
      </xdr:nvSpPr>
      <xdr:spPr>
        <a:xfrm>
          <a:off x="927744" y="1481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D6443491-AB36-447F-AFBC-ED98B638C81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537F43A7-30BC-49A2-933D-45155BE96C1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14AA8451-A563-4009-9D58-A7B32BDDCED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2384F6FF-93F0-4E1C-8078-F7AB814BCB3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53E5738F-A1C7-4D2E-AFE3-F53F3014F94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379057F-34FF-437B-8616-D78B5DE3023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94263425-2E56-40B8-AA3D-15119C38E3B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3B30AABC-75F8-4294-8372-6E6A447B470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546A933D-5B01-4277-83DE-24F322BEE89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975B064B-7C48-4019-AD93-ADD0C23A86A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a:extLst>
            <a:ext uri="{FF2B5EF4-FFF2-40B4-BE49-F238E27FC236}">
              <a16:creationId xmlns:a16="http://schemas.microsoft.com/office/drawing/2014/main" id="{C2FE89AA-9B92-4A75-8FE1-E92A8E1B36E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a:extLst>
            <a:ext uri="{FF2B5EF4-FFF2-40B4-BE49-F238E27FC236}">
              <a16:creationId xmlns:a16="http://schemas.microsoft.com/office/drawing/2014/main" id="{58D0D65A-AAB1-40E0-B560-99CF483AF01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a:extLst>
            <a:ext uri="{FF2B5EF4-FFF2-40B4-BE49-F238E27FC236}">
              <a16:creationId xmlns:a16="http://schemas.microsoft.com/office/drawing/2014/main" id="{2F4636F1-9124-4DE4-9F28-4CE65BA4C6C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a:extLst>
            <a:ext uri="{FF2B5EF4-FFF2-40B4-BE49-F238E27FC236}">
              <a16:creationId xmlns:a16="http://schemas.microsoft.com/office/drawing/2014/main" id="{DD579318-DEF6-4160-BFD2-BD4DA59F3C7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a:extLst>
            <a:ext uri="{FF2B5EF4-FFF2-40B4-BE49-F238E27FC236}">
              <a16:creationId xmlns:a16="http://schemas.microsoft.com/office/drawing/2014/main" id="{AF1AF488-CA7E-4B1C-973D-3E29B194375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a:extLst>
            <a:ext uri="{FF2B5EF4-FFF2-40B4-BE49-F238E27FC236}">
              <a16:creationId xmlns:a16="http://schemas.microsoft.com/office/drawing/2014/main" id="{BC9B4A86-319D-46D2-A74D-4AABD779EB6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a:extLst>
            <a:ext uri="{FF2B5EF4-FFF2-40B4-BE49-F238E27FC236}">
              <a16:creationId xmlns:a16="http://schemas.microsoft.com/office/drawing/2014/main" id="{96EBE3DF-38CA-445D-B71F-CF171EE788D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a:extLst>
            <a:ext uri="{FF2B5EF4-FFF2-40B4-BE49-F238E27FC236}">
              <a16:creationId xmlns:a16="http://schemas.microsoft.com/office/drawing/2014/main" id="{F4C46B13-0732-4471-818A-EEECFEC2209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a:extLst>
            <a:ext uri="{FF2B5EF4-FFF2-40B4-BE49-F238E27FC236}">
              <a16:creationId xmlns:a16="http://schemas.microsoft.com/office/drawing/2014/main" id="{B5A7AAE4-116B-4DA3-A281-C8F86333D3F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37" name="テキスト ボックス 336">
          <a:extLst>
            <a:ext uri="{FF2B5EF4-FFF2-40B4-BE49-F238E27FC236}">
              <a16:creationId xmlns:a16="http://schemas.microsoft.com/office/drawing/2014/main" id="{57D1515E-E8A6-48E6-90C0-8B684182552F}"/>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a:extLst>
            <a:ext uri="{FF2B5EF4-FFF2-40B4-BE49-F238E27FC236}">
              <a16:creationId xmlns:a16="http://schemas.microsoft.com/office/drawing/2014/main" id="{D161F83B-8453-4B9B-ADE0-397C8524052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9" name="テキスト ボックス 338">
          <a:extLst>
            <a:ext uri="{FF2B5EF4-FFF2-40B4-BE49-F238E27FC236}">
              <a16:creationId xmlns:a16="http://schemas.microsoft.com/office/drawing/2014/main" id="{ACA9B78E-5C32-49C3-9E23-6A71790C3F94}"/>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FDA28B74-280C-4B92-8062-02239E53F9E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11F14334-9884-452D-9EE1-ABB0F7131FC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5EBE8852-8C0B-4C22-97A8-2FAAF452277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3" name="直線コネクタ 342">
          <a:extLst>
            <a:ext uri="{FF2B5EF4-FFF2-40B4-BE49-F238E27FC236}">
              <a16:creationId xmlns:a16="http://schemas.microsoft.com/office/drawing/2014/main" id="{E325AA80-E0F6-44F5-8D2B-05FB78F536A9}"/>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4" name="【公営住宅】&#10;一人当たり面積最小値テキスト">
          <a:extLst>
            <a:ext uri="{FF2B5EF4-FFF2-40B4-BE49-F238E27FC236}">
              <a16:creationId xmlns:a16="http://schemas.microsoft.com/office/drawing/2014/main" id="{B6F70422-0F1C-471B-8DF5-AD733491C3F6}"/>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5" name="直線コネクタ 344">
          <a:extLst>
            <a:ext uri="{FF2B5EF4-FFF2-40B4-BE49-F238E27FC236}">
              <a16:creationId xmlns:a16="http://schemas.microsoft.com/office/drawing/2014/main" id="{9D61CBD7-25C8-4AFE-ADDB-F310BFF00AC8}"/>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46" name="【公営住宅】&#10;一人当たり面積最大値テキスト">
          <a:extLst>
            <a:ext uri="{FF2B5EF4-FFF2-40B4-BE49-F238E27FC236}">
              <a16:creationId xmlns:a16="http://schemas.microsoft.com/office/drawing/2014/main" id="{4D2359E2-03E5-4873-9250-560C2473B131}"/>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47" name="直線コネクタ 346">
          <a:extLst>
            <a:ext uri="{FF2B5EF4-FFF2-40B4-BE49-F238E27FC236}">
              <a16:creationId xmlns:a16="http://schemas.microsoft.com/office/drawing/2014/main" id="{C18EF621-6082-4661-B105-1053E0810530}"/>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48" name="【公営住宅】&#10;一人当たり面積平均値テキスト">
          <a:extLst>
            <a:ext uri="{FF2B5EF4-FFF2-40B4-BE49-F238E27FC236}">
              <a16:creationId xmlns:a16="http://schemas.microsoft.com/office/drawing/2014/main" id="{9E4DF2E3-D0C3-4DC4-9767-C81A55594B35}"/>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49" name="フローチャート: 判断 348">
          <a:extLst>
            <a:ext uri="{FF2B5EF4-FFF2-40B4-BE49-F238E27FC236}">
              <a16:creationId xmlns:a16="http://schemas.microsoft.com/office/drawing/2014/main" id="{CCE4C132-8B98-48D1-99AD-C986FAAD54A0}"/>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0" name="フローチャート: 判断 349">
          <a:extLst>
            <a:ext uri="{FF2B5EF4-FFF2-40B4-BE49-F238E27FC236}">
              <a16:creationId xmlns:a16="http://schemas.microsoft.com/office/drawing/2014/main" id="{E66BABB0-07B7-4567-A181-EF1F59F29FAE}"/>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1" name="フローチャート: 判断 350">
          <a:extLst>
            <a:ext uri="{FF2B5EF4-FFF2-40B4-BE49-F238E27FC236}">
              <a16:creationId xmlns:a16="http://schemas.microsoft.com/office/drawing/2014/main" id="{0FEF95E0-AAFB-496E-98A2-860CF1E1E0FC}"/>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2" name="フローチャート: 判断 351">
          <a:extLst>
            <a:ext uri="{FF2B5EF4-FFF2-40B4-BE49-F238E27FC236}">
              <a16:creationId xmlns:a16="http://schemas.microsoft.com/office/drawing/2014/main" id="{83BEEAC0-1EED-4122-902F-33E1AAECA449}"/>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3" name="フローチャート: 判断 352">
          <a:extLst>
            <a:ext uri="{FF2B5EF4-FFF2-40B4-BE49-F238E27FC236}">
              <a16:creationId xmlns:a16="http://schemas.microsoft.com/office/drawing/2014/main" id="{1F525B96-E1C6-49C3-9627-940455F0924F}"/>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FF6F121-763E-4B67-AF03-500306F54FA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9A1B077-09B5-4D21-9727-93052E0E850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1A196C1-CC3A-484C-8D02-6E76205D72E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8467972-AC19-4846-8441-02B2DFBA73D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02D19D2-28CA-4284-8E56-9AB6AF35990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150912</xdr:rowOff>
    </xdr:from>
    <xdr:to>
      <xdr:col>55</xdr:col>
      <xdr:colOff>50800</xdr:colOff>
      <xdr:row>86</xdr:row>
      <xdr:rowOff>81062</xdr:rowOff>
    </xdr:to>
    <xdr:sp macro="" textlink="">
      <xdr:nvSpPr>
        <xdr:cNvPr id="359" name="楕円 358">
          <a:extLst>
            <a:ext uri="{FF2B5EF4-FFF2-40B4-BE49-F238E27FC236}">
              <a16:creationId xmlns:a16="http://schemas.microsoft.com/office/drawing/2014/main" id="{86C0A206-E456-4E1D-91FF-73F28906AA19}"/>
            </a:ext>
          </a:extLst>
        </xdr:cNvPr>
        <xdr:cNvSpPr/>
      </xdr:nvSpPr>
      <xdr:spPr>
        <a:xfrm>
          <a:off x="10426700" y="1472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65839</xdr:rowOff>
    </xdr:from>
    <xdr:ext cx="469744" cy="259045"/>
    <xdr:sp macro="" textlink="">
      <xdr:nvSpPr>
        <xdr:cNvPr id="360" name="【公営住宅】&#10;一人当たり面積該当値テキスト">
          <a:extLst>
            <a:ext uri="{FF2B5EF4-FFF2-40B4-BE49-F238E27FC236}">
              <a16:creationId xmlns:a16="http://schemas.microsoft.com/office/drawing/2014/main" id="{8C0B6DBA-4701-4638-92C7-B4C97845ADDD}"/>
            </a:ext>
          </a:extLst>
        </xdr:cNvPr>
        <xdr:cNvSpPr txBox="1"/>
      </xdr:nvSpPr>
      <xdr:spPr>
        <a:xfrm>
          <a:off x="10515600" y="1463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53812</xdr:rowOff>
    </xdr:from>
    <xdr:to>
      <xdr:col>50</xdr:col>
      <xdr:colOff>165100</xdr:colOff>
      <xdr:row>86</xdr:row>
      <xdr:rowOff>155412</xdr:rowOff>
    </xdr:to>
    <xdr:sp macro="" textlink="">
      <xdr:nvSpPr>
        <xdr:cNvPr id="361" name="楕円 360">
          <a:extLst>
            <a:ext uri="{FF2B5EF4-FFF2-40B4-BE49-F238E27FC236}">
              <a16:creationId xmlns:a16="http://schemas.microsoft.com/office/drawing/2014/main" id="{DFCA8938-4DFF-4641-9A88-28C69B7F5BD9}"/>
            </a:ext>
          </a:extLst>
        </xdr:cNvPr>
        <xdr:cNvSpPr/>
      </xdr:nvSpPr>
      <xdr:spPr>
        <a:xfrm>
          <a:off x="9588500" y="1479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30262</xdr:rowOff>
    </xdr:from>
    <xdr:to>
      <xdr:col>55</xdr:col>
      <xdr:colOff>0</xdr:colOff>
      <xdr:row>86</xdr:row>
      <xdr:rowOff>104612</xdr:rowOff>
    </xdr:to>
    <xdr:cxnSp macro="">
      <xdr:nvCxnSpPr>
        <xdr:cNvPr id="362" name="直線コネクタ 361">
          <a:extLst>
            <a:ext uri="{FF2B5EF4-FFF2-40B4-BE49-F238E27FC236}">
              <a16:creationId xmlns:a16="http://schemas.microsoft.com/office/drawing/2014/main" id="{6BC78F2E-E7D5-45FE-BB6F-DBA65CA149A6}"/>
            </a:ext>
          </a:extLst>
        </xdr:cNvPr>
        <xdr:cNvCxnSpPr/>
      </xdr:nvCxnSpPr>
      <xdr:spPr>
        <a:xfrm flipV="1">
          <a:off x="9639300" y="14774962"/>
          <a:ext cx="838200" cy="7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39226</xdr:rowOff>
    </xdr:from>
    <xdr:to>
      <xdr:col>41</xdr:col>
      <xdr:colOff>101600</xdr:colOff>
      <xdr:row>85</xdr:row>
      <xdr:rowOff>140826</xdr:rowOff>
    </xdr:to>
    <xdr:sp macro="" textlink="">
      <xdr:nvSpPr>
        <xdr:cNvPr id="363" name="楕円 362">
          <a:extLst>
            <a:ext uri="{FF2B5EF4-FFF2-40B4-BE49-F238E27FC236}">
              <a16:creationId xmlns:a16="http://schemas.microsoft.com/office/drawing/2014/main" id="{835EA38B-84F3-4E6F-908F-4CDCF674C8BA}"/>
            </a:ext>
          </a:extLst>
        </xdr:cNvPr>
        <xdr:cNvSpPr/>
      </xdr:nvSpPr>
      <xdr:spPr>
        <a:xfrm>
          <a:off x="7810500" y="1461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44341</xdr:rowOff>
    </xdr:from>
    <xdr:to>
      <xdr:col>36</xdr:col>
      <xdr:colOff>165100</xdr:colOff>
      <xdr:row>85</xdr:row>
      <xdr:rowOff>145941</xdr:rowOff>
    </xdr:to>
    <xdr:sp macro="" textlink="">
      <xdr:nvSpPr>
        <xdr:cNvPr id="364" name="楕円 363">
          <a:extLst>
            <a:ext uri="{FF2B5EF4-FFF2-40B4-BE49-F238E27FC236}">
              <a16:creationId xmlns:a16="http://schemas.microsoft.com/office/drawing/2014/main" id="{25AD8A0C-F51C-4888-A784-7009C728003A}"/>
            </a:ext>
          </a:extLst>
        </xdr:cNvPr>
        <xdr:cNvSpPr/>
      </xdr:nvSpPr>
      <xdr:spPr>
        <a:xfrm>
          <a:off x="6921500" y="1461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90026</xdr:rowOff>
    </xdr:from>
    <xdr:to>
      <xdr:col>41</xdr:col>
      <xdr:colOff>50800</xdr:colOff>
      <xdr:row>85</xdr:row>
      <xdr:rowOff>95141</xdr:rowOff>
    </xdr:to>
    <xdr:cxnSp macro="">
      <xdr:nvCxnSpPr>
        <xdr:cNvPr id="365" name="直線コネクタ 364">
          <a:extLst>
            <a:ext uri="{FF2B5EF4-FFF2-40B4-BE49-F238E27FC236}">
              <a16:creationId xmlns:a16="http://schemas.microsoft.com/office/drawing/2014/main" id="{B6021055-BAAB-40E5-8FA5-29F2FF3ED38D}"/>
            </a:ext>
          </a:extLst>
        </xdr:cNvPr>
        <xdr:cNvCxnSpPr/>
      </xdr:nvCxnSpPr>
      <xdr:spPr>
        <a:xfrm flipV="1">
          <a:off x="6972300" y="14663276"/>
          <a:ext cx="889000" cy="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66" name="n_1aveValue【公営住宅】&#10;一人当たり面積">
          <a:extLst>
            <a:ext uri="{FF2B5EF4-FFF2-40B4-BE49-F238E27FC236}">
              <a16:creationId xmlns:a16="http://schemas.microsoft.com/office/drawing/2014/main" id="{C9527AE8-4528-4F58-86F7-6357E1E02EDD}"/>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67" name="n_2aveValue【公営住宅】&#10;一人当たり面積">
          <a:extLst>
            <a:ext uri="{FF2B5EF4-FFF2-40B4-BE49-F238E27FC236}">
              <a16:creationId xmlns:a16="http://schemas.microsoft.com/office/drawing/2014/main" id="{6205D309-D57B-42A8-BF8D-C1D395B7E542}"/>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68" name="n_3aveValue【公営住宅】&#10;一人当たり面積">
          <a:extLst>
            <a:ext uri="{FF2B5EF4-FFF2-40B4-BE49-F238E27FC236}">
              <a16:creationId xmlns:a16="http://schemas.microsoft.com/office/drawing/2014/main" id="{93FEC840-B00B-4202-9D58-FDA475593B79}"/>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69" name="n_4aveValue【公営住宅】&#10;一人当たり面積">
          <a:extLst>
            <a:ext uri="{FF2B5EF4-FFF2-40B4-BE49-F238E27FC236}">
              <a16:creationId xmlns:a16="http://schemas.microsoft.com/office/drawing/2014/main" id="{9C88DDAD-3547-4F74-8DE4-A1F2A6AEAF80}"/>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146539</xdr:rowOff>
    </xdr:from>
    <xdr:ext cx="469744" cy="259045"/>
    <xdr:sp macro="" textlink="">
      <xdr:nvSpPr>
        <xdr:cNvPr id="370" name="n_1mainValue【公営住宅】&#10;一人当たり面積">
          <a:extLst>
            <a:ext uri="{FF2B5EF4-FFF2-40B4-BE49-F238E27FC236}">
              <a16:creationId xmlns:a16="http://schemas.microsoft.com/office/drawing/2014/main" id="{5903E114-3289-4249-91F2-1DC058C3C3C0}"/>
            </a:ext>
          </a:extLst>
        </xdr:cNvPr>
        <xdr:cNvSpPr txBox="1"/>
      </xdr:nvSpPr>
      <xdr:spPr>
        <a:xfrm>
          <a:off x="9391727" y="1489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131953</xdr:rowOff>
    </xdr:from>
    <xdr:ext cx="469744" cy="259045"/>
    <xdr:sp macro="" textlink="">
      <xdr:nvSpPr>
        <xdr:cNvPr id="371" name="n_3mainValue【公営住宅】&#10;一人当たり面積">
          <a:extLst>
            <a:ext uri="{FF2B5EF4-FFF2-40B4-BE49-F238E27FC236}">
              <a16:creationId xmlns:a16="http://schemas.microsoft.com/office/drawing/2014/main" id="{0F0725F2-863D-4EC2-BC36-CE1B72881561}"/>
            </a:ext>
          </a:extLst>
        </xdr:cNvPr>
        <xdr:cNvSpPr txBox="1"/>
      </xdr:nvSpPr>
      <xdr:spPr>
        <a:xfrm>
          <a:off x="7626427" y="147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137068</xdr:rowOff>
    </xdr:from>
    <xdr:ext cx="469744" cy="259045"/>
    <xdr:sp macro="" textlink="">
      <xdr:nvSpPr>
        <xdr:cNvPr id="372" name="n_4mainValue【公営住宅】&#10;一人当たり面積">
          <a:extLst>
            <a:ext uri="{FF2B5EF4-FFF2-40B4-BE49-F238E27FC236}">
              <a16:creationId xmlns:a16="http://schemas.microsoft.com/office/drawing/2014/main" id="{B0275D91-5C53-40DE-98D3-2D53A6E964B9}"/>
            </a:ext>
          </a:extLst>
        </xdr:cNvPr>
        <xdr:cNvSpPr txBox="1"/>
      </xdr:nvSpPr>
      <xdr:spPr>
        <a:xfrm>
          <a:off x="6737427" y="1471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52B53706-CBEE-4D9C-AF60-D7D8B3D0E83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D0CE1A77-FAE3-4785-8DBB-ED940727B1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DA8D54FA-142A-4C0B-A90A-FA4242DD754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EC80E34A-12A8-43A9-BF3F-C4394E6068E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27AEB8C2-3EC2-4CFD-B15E-19563969520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18E53D76-5B2F-43FF-A37C-7A7A97E6923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8EE4592-CF36-4F84-B13E-59C533CFCB7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EE4CA70A-9A78-4B44-8857-09A31F5E882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4838686B-C18B-4B3C-8B52-1AB459125EE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1933B656-C853-474D-B917-215C8930545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D44B2192-8556-43DD-8035-5B339426481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5C3AAF9B-30BC-48AA-B30B-4EC31D41478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DDB9D75F-C215-4FE4-BE59-902EFB92D5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D5815DFB-47FE-4B39-8392-DEA6385A394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8EC6F257-88EE-4CD7-A8B3-4425F14E145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7CE978F6-E340-4E53-83F5-585E5EFFF66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59BA2670-6A8C-4EF2-854A-275ECD57656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8671876D-16B8-4B95-8998-666ED94E123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84D07B6B-81F3-43DF-B790-F147DDFE155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B1A786AC-F243-4A49-B2AE-8224CA3FE5F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AF55BF32-3A92-4705-86B9-DAFD015DCF1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43A72267-7169-4E62-9302-10FEC700F3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59183FCF-4C82-49D9-B8CA-F92AEE02E34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C437B5DB-EC34-4FDD-8EA3-B64C5E56BDF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2CD073B-3BBF-4133-844D-90D6A0CB24B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48891CE6-2608-46E0-8999-15C42818AD1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6C06EFCE-F481-4C2E-B0B9-514DD548962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1CC09695-FFB8-4A8C-AB38-008C6CAFF17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B2452267-3429-4D56-A4A6-DC058B8805A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19A1C863-F27C-41AA-9187-75AE2FDEA3F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0C5F0920-16B6-4A6C-A207-295E5E5FB6D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1FF271D6-8549-4401-AE21-761FEB0D9B5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1AFB2C51-142F-47B3-8AD6-2FA4561FF30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5115C362-5836-425A-BA86-FF1C1D4783D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820D0645-4069-495F-AC27-1659F9C5681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BB0B51E6-523A-45F1-9A42-9C61C680323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B784FC5D-770D-4709-874A-EC33D867563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10BE1CDF-C3DC-4B4A-8986-560EF2EF528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E1DD27C6-41B0-4DF7-917A-344C6C649C1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603FAC53-1D9C-4D73-9594-C6AA0104494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8DB3A331-E6DF-45D9-BF7E-438DDC72CC2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14" name="直線コネクタ 413">
          <a:extLst>
            <a:ext uri="{FF2B5EF4-FFF2-40B4-BE49-F238E27FC236}">
              <a16:creationId xmlns:a16="http://schemas.microsoft.com/office/drawing/2014/main" id="{42581AD8-6CC5-409A-B310-4E55F932B769}"/>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D0142443-A2B7-4203-9E0A-E78C8E096AE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6" name="直線コネクタ 415">
          <a:extLst>
            <a:ext uri="{FF2B5EF4-FFF2-40B4-BE49-F238E27FC236}">
              <a16:creationId xmlns:a16="http://schemas.microsoft.com/office/drawing/2014/main" id="{A708CA7F-19F7-4BCA-8F1A-23195CCCBB5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4489A136-A8F6-46D8-A031-A4FD0C065B68}"/>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18" name="直線コネクタ 417">
          <a:extLst>
            <a:ext uri="{FF2B5EF4-FFF2-40B4-BE49-F238E27FC236}">
              <a16:creationId xmlns:a16="http://schemas.microsoft.com/office/drawing/2014/main" id="{73C5733B-0D2E-4C42-A04D-1A8F182BE2A4}"/>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3A62770E-9C81-4C5F-AB42-4231668A216C}"/>
            </a:ext>
          </a:extLst>
        </xdr:cNvPr>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0" name="フローチャート: 判断 419">
          <a:extLst>
            <a:ext uri="{FF2B5EF4-FFF2-40B4-BE49-F238E27FC236}">
              <a16:creationId xmlns:a16="http://schemas.microsoft.com/office/drawing/2014/main" id="{A90D2E3E-2993-4C26-B783-DEE8A3D7291E}"/>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1" name="フローチャート: 判断 420">
          <a:extLst>
            <a:ext uri="{FF2B5EF4-FFF2-40B4-BE49-F238E27FC236}">
              <a16:creationId xmlns:a16="http://schemas.microsoft.com/office/drawing/2014/main" id="{B827E160-AC63-4F5C-AE66-A06710D88B1D}"/>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22" name="フローチャート: 判断 421">
          <a:extLst>
            <a:ext uri="{FF2B5EF4-FFF2-40B4-BE49-F238E27FC236}">
              <a16:creationId xmlns:a16="http://schemas.microsoft.com/office/drawing/2014/main" id="{50370A8E-A984-48BE-8A0A-4137C42B6E9D}"/>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23" name="フローチャート: 判断 422">
          <a:extLst>
            <a:ext uri="{FF2B5EF4-FFF2-40B4-BE49-F238E27FC236}">
              <a16:creationId xmlns:a16="http://schemas.microsoft.com/office/drawing/2014/main" id="{4BB83039-E88F-49DC-84E9-8D597CA91837}"/>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4" name="フローチャート: 判断 423">
          <a:extLst>
            <a:ext uri="{FF2B5EF4-FFF2-40B4-BE49-F238E27FC236}">
              <a16:creationId xmlns:a16="http://schemas.microsoft.com/office/drawing/2014/main" id="{07361A1A-C18F-42CE-A4CD-EC3604491976}"/>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7AECC269-97B5-44A0-BDA1-8C3431DB1E4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FDBC185C-9FDE-4310-8206-19E2A457E80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D5C3FE2B-626D-4D86-8E8D-88B6FEABA2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26B1F86-46B7-48DE-9E5A-B5F58C6E047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9E062E7-8E24-41A5-8B18-753CF809154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76019</xdr:rowOff>
    </xdr:from>
    <xdr:to>
      <xdr:col>85</xdr:col>
      <xdr:colOff>177800</xdr:colOff>
      <xdr:row>38</xdr:row>
      <xdr:rowOff>6169</xdr:rowOff>
    </xdr:to>
    <xdr:sp macro="" textlink="">
      <xdr:nvSpPr>
        <xdr:cNvPr id="430" name="楕円 429">
          <a:extLst>
            <a:ext uri="{FF2B5EF4-FFF2-40B4-BE49-F238E27FC236}">
              <a16:creationId xmlns:a16="http://schemas.microsoft.com/office/drawing/2014/main" id="{B0E806B7-717D-4983-A7E1-BC0A9C0A1ABF}"/>
            </a:ext>
          </a:extLst>
        </xdr:cNvPr>
        <xdr:cNvSpPr/>
      </xdr:nvSpPr>
      <xdr:spPr>
        <a:xfrm>
          <a:off x="162687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98896</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909562E5-4F9E-4CF2-A3BA-1420B81C4F9E}"/>
            </a:ext>
          </a:extLst>
        </xdr:cNvPr>
        <xdr:cNvSpPr txBox="1"/>
      </xdr:nvSpPr>
      <xdr:spPr>
        <a:xfrm>
          <a:off x="16357600" y="6271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22134</xdr:rowOff>
    </xdr:from>
    <xdr:to>
      <xdr:col>81</xdr:col>
      <xdr:colOff>101600</xdr:colOff>
      <xdr:row>37</xdr:row>
      <xdr:rowOff>123734</xdr:rowOff>
    </xdr:to>
    <xdr:sp macro="" textlink="">
      <xdr:nvSpPr>
        <xdr:cNvPr id="432" name="楕円 431">
          <a:extLst>
            <a:ext uri="{FF2B5EF4-FFF2-40B4-BE49-F238E27FC236}">
              <a16:creationId xmlns:a16="http://schemas.microsoft.com/office/drawing/2014/main" id="{0EAF26A0-A19D-4AF9-B523-41F2D5713761}"/>
            </a:ext>
          </a:extLst>
        </xdr:cNvPr>
        <xdr:cNvSpPr/>
      </xdr:nvSpPr>
      <xdr:spPr>
        <a:xfrm>
          <a:off x="154305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72934</xdr:rowOff>
    </xdr:from>
    <xdr:to>
      <xdr:col>85</xdr:col>
      <xdr:colOff>127000</xdr:colOff>
      <xdr:row>37</xdr:row>
      <xdr:rowOff>126819</xdr:rowOff>
    </xdr:to>
    <xdr:cxnSp macro="">
      <xdr:nvCxnSpPr>
        <xdr:cNvPr id="433" name="直線コネクタ 432">
          <a:extLst>
            <a:ext uri="{FF2B5EF4-FFF2-40B4-BE49-F238E27FC236}">
              <a16:creationId xmlns:a16="http://schemas.microsoft.com/office/drawing/2014/main" id="{F46B1F82-915A-44F7-804D-709581F2C5D3}"/>
            </a:ext>
          </a:extLst>
        </xdr:cNvPr>
        <xdr:cNvCxnSpPr/>
      </xdr:nvCxnSpPr>
      <xdr:spPr>
        <a:xfrm>
          <a:off x="15481300" y="6416584"/>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136434</xdr:rowOff>
    </xdr:from>
    <xdr:to>
      <xdr:col>76</xdr:col>
      <xdr:colOff>165100</xdr:colOff>
      <xdr:row>37</xdr:row>
      <xdr:rowOff>66584</xdr:rowOff>
    </xdr:to>
    <xdr:sp macro="" textlink="">
      <xdr:nvSpPr>
        <xdr:cNvPr id="434" name="楕円 433">
          <a:extLst>
            <a:ext uri="{FF2B5EF4-FFF2-40B4-BE49-F238E27FC236}">
              <a16:creationId xmlns:a16="http://schemas.microsoft.com/office/drawing/2014/main" id="{A9C298CB-EB3D-44FE-929C-5E04F801C198}"/>
            </a:ext>
          </a:extLst>
        </xdr:cNvPr>
        <xdr:cNvSpPr/>
      </xdr:nvSpPr>
      <xdr:spPr>
        <a:xfrm>
          <a:off x="14541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15784</xdr:rowOff>
    </xdr:from>
    <xdr:to>
      <xdr:col>81</xdr:col>
      <xdr:colOff>50800</xdr:colOff>
      <xdr:row>37</xdr:row>
      <xdr:rowOff>72934</xdr:rowOff>
    </xdr:to>
    <xdr:cxnSp macro="">
      <xdr:nvCxnSpPr>
        <xdr:cNvPr id="435" name="直線コネクタ 434">
          <a:extLst>
            <a:ext uri="{FF2B5EF4-FFF2-40B4-BE49-F238E27FC236}">
              <a16:creationId xmlns:a16="http://schemas.microsoft.com/office/drawing/2014/main" id="{202ADFCC-A3D2-4285-B09D-4FA9A413D1D1}"/>
            </a:ext>
          </a:extLst>
        </xdr:cNvPr>
        <xdr:cNvCxnSpPr/>
      </xdr:nvCxnSpPr>
      <xdr:spPr>
        <a:xfrm>
          <a:off x="14592300" y="635943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79284</xdr:rowOff>
    </xdr:from>
    <xdr:to>
      <xdr:col>72</xdr:col>
      <xdr:colOff>38100</xdr:colOff>
      <xdr:row>37</xdr:row>
      <xdr:rowOff>9434</xdr:rowOff>
    </xdr:to>
    <xdr:sp macro="" textlink="">
      <xdr:nvSpPr>
        <xdr:cNvPr id="436" name="楕円 435">
          <a:extLst>
            <a:ext uri="{FF2B5EF4-FFF2-40B4-BE49-F238E27FC236}">
              <a16:creationId xmlns:a16="http://schemas.microsoft.com/office/drawing/2014/main" id="{CD846624-A714-4E9D-9CFE-DE20FE294716}"/>
            </a:ext>
          </a:extLst>
        </xdr:cNvPr>
        <xdr:cNvSpPr/>
      </xdr:nvSpPr>
      <xdr:spPr>
        <a:xfrm>
          <a:off x="13652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130084</xdr:rowOff>
    </xdr:from>
    <xdr:to>
      <xdr:col>76</xdr:col>
      <xdr:colOff>114300</xdr:colOff>
      <xdr:row>37</xdr:row>
      <xdr:rowOff>15784</xdr:rowOff>
    </xdr:to>
    <xdr:cxnSp macro="">
      <xdr:nvCxnSpPr>
        <xdr:cNvPr id="437" name="直線コネクタ 436">
          <a:extLst>
            <a:ext uri="{FF2B5EF4-FFF2-40B4-BE49-F238E27FC236}">
              <a16:creationId xmlns:a16="http://schemas.microsoft.com/office/drawing/2014/main" id="{5EFAE03A-F9C9-4298-BDCB-230514400FE9}"/>
            </a:ext>
          </a:extLst>
        </xdr:cNvPr>
        <xdr:cNvCxnSpPr/>
      </xdr:nvCxnSpPr>
      <xdr:spPr>
        <a:xfrm>
          <a:off x="13703300" y="630228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89081</xdr:rowOff>
    </xdr:from>
    <xdr:to>
      <xdr:col>67</xdr:col>
      <xdr:colOff>101600</xdr:colOff>
      <xdr:row>40</xdr:row>
      <xdr:rowOff>19231</xdr:rowOff>
    </xdr:to>
    <xdr:sp macro="" textlink="">
      <xdr:nvSpPr>
        <xdr:cNvPr id="438" name="楕円 437">
          <a:extLst>
            <a:ext uri="{FF2B5EF4-FFF2-40B4-BE49-F238E27FC236}">
              <a16:creationId xmlns:a16="http://schemas.microsoft.com/office/drawing/2014/main" id="{062512AA-4DD7-4877-A70E-2B0A5BB54DA6}"/>
            </a:ext>
          </a:extLst>
        </xdr:cNvPr>
        <xdr:cNvSpPr/>
      </xdr:nvSpPr>
      <xdr:spPr>
        <a:xfrm>
          <a:off x="12763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130084</xdr:rowOff>
    </xdr:from>
    <xdr:to>
      <xdr:col>71</xdr:col>
      <xdr:colOff>177800</xdr:colOff>
      <xdr:row>39</xdr:row>
      <xdr:rowOff>139881</xdr:rowOff>
    </xdr:to>
    <xdr:cxnSp macro="">
      <xdr:nvCxnSpPr>
        <xdr:cNvPr id="439" name="直線コネクタ 438">
          <a:extLst>
            <a:ext uri="{FF2B5EF4-FFF2-40B4-BE49-F238E27FC236}">
              <a16:creationId xmlns:a16="http://schemas.microsoft.com/office/drawing/2014/main" id="{4041B252-2B43-4E2F-9ED1-CBA842FBA0FE}"/>
            </a:ext>
          </a:extLst>
        </xdr:cNvPr>
        <xdr:cNvCxnSpPr/>
      </xdr:nvCxnSpPr>
      <xdr:spPr>
        <a:xfrm flipV="1">
          <a:off x="12814300" y="6302284"/>
          <a:ext cx="889000" cy="52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5C26ACD0-862C-4D22-B160-D25BE1F745D6}"/>
            </a:ext>
          </a:extLst>
        </xdr:cNvPr>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257D1006-57FD-4825-BB60-503314A20A4C}"/>
            </a:ext>
          </a:extLst>
        </xdr:cNvPr>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8D96E1EF-D64E-49F1-AEA7-04093B2E81FC}"/>
            </a:ext>
          </a:extLst>
        </xdr:cNvPr>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94A0975D-3589-4CD6-9691-BC2991AF187C}"/>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140261</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E4D3E341-433E-499D-895D-1E28D30F7558}"/>
            </a:ext>
          </a:extLst>
        </xdr:cNvPr>
        <xdr:cNvSpPr txBox="1"/>
      </xdr:nvSpPr>
      <xdr:spPr>
        <a:xfrm>
          <a:off x="15266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83111</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E5EC10AE-AEAD-43A7-9397-AF513086A06C}"/>
            </a:ext>
          </a:extLst>
        </xdr:cNvPr>
        <xdr:cNvSpPr txBox="1"/>
      </xdr:nvSpPr>
      <xdr:spPr>
        <a:xfrm>
          <a:off x="14389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25961</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4AEA46A0-DFE4-4F06-B9E8-1A4DFF620AF4}"/>
            </a:ext>
          </a:extLst>
        </xdr:cNvPr>
        <xdr:cNvSpPr txBox="1"/>
      </xdr:nvSpPr>
      <xdr:spPr>
        <a:xfrm>
          <a:off x="13500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10358</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65AD4300-7BF5-42E5-B79C-186F7FCA81C8}"/>
            </a:ext>
          </a:extLst>
        </xdr:cNvPr>
        <xdr:cNvSpPr txBox="1"/>
      </xdr:nvSpPr>
      <xdr:spPr>
        <a:xfrm>
          <a:off x="12611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C1619DC1-00E2-416A-A6FC-B19F2F7C1BD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6DEB524B-4F8A-45D4-819F-B2BB387F5D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E7D28CF4-42CB-432A-B259-1B25EA1487E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2C4BE39E-250B-48E3-AD10-D6A824407D6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6BEF2D8A-FC72-4F5E-BA84-32862F23AD7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1BA9CF19-0021-4338-A175-E47E74A423E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E9F83487-FAA0-428A-ADDE-3204BF82B48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E80F4D6F-4BB4-495F-9796-67B24D0A827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37D71E16-F88E-471A-A9FE-B000201B4BD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E1A72E4F-6301-45FB-9958-BCC77FF4B18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B0FA671F-9C17-4F22-9A46-55A3B9BAEE6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3062C121-50FA-4522-BB9B-D0B08FA88E3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46D9C63C-82A8-4DFE-89E6-48D9C74B5A2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F1911538-2C66-4ED6-91C8-A2D9D317BFD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2431FE2B-7436-4D44-98CC-7D2E1302101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936C66FE-A832-44F1-A450-FAC1AFC1756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9FD5742-758C-4A23-9A7B-FBC5AB90105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97016E39-0F97-49EA-97A4-EAB596596E6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6CA3CD94-6E1A-4600-8FB1-2D497C773E2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E5BB867A-FAA7-432B-916C-837B41244A6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B322B5F-9FEF-46DD-A521-689453D51C4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69" name="直線コネクタ 468">
          <a:extLst>
            <a:ext uri="{FF2B5EF4-FFF2-40B4-BE49-F238E27FC236}">
              <a16:creationId xmlns:a16="http://schemas.microsoft.com/office/drawing/2014/main" id="{36EA3981-D778-4D72-A861-780809B37979}"/>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4E24F092-D022-410A-AB4B-C85C915110A3}"/>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1" name="直線コネクタ 470">
          <a:extLst>
            <a:ext uri="{FF2B5EF4-FFF2-40B4-BE49-F238E27FC236}">
              <a16:creationId xmlns:a16="http://schemas.microsoft.com/office/drawing/2014/main" id="{EB2DE518-B224-4A89-870A-D21130C1F671}"/>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632655A7-4580-426B-AD4B-BA3F8632E99F}"/>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73" name="直線コネクタ 472">
          <a:extLst>
            <a:ext uri="{FF2B5EF4-FFF2-40B4-BE49-F238E27FC236}">
              <a16:creationId xmlns:a16="http://schemas.microsoft.com/office/drawing/2014/main" id="{425A3B2E-1730-46DA-A477-6172D9E922BB}"/>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64C154E3-D55F-4D20-BFBF-E79F471E9D1A}"/>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75" name="フローチャート: 判断 474">
          <a:extLst>
            <a:ext uri="{FF2B5EF4-FFF2-40B4-BE49-F238E27FC236}">
              <a16:creationId xmlns:a16="http://schemas.microsoft.com/office/drawing/2014/main" id="{F8A41994-E25E-42A7-B8B9-FBEE253FD003}"/>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76" name="フローチャート: 判断 475">
          <a:extLst>
            <a:ext uri="{FF2B5EF4-FFF2-40B4-BE49-F238E27FC236}">
              <a16:creationId xmlns:a16="http://schemas.microsoft.com/office/drawing/2014/main" id="{FEAF910C-716F-42B8-8E88-4AD3A87C5F1F}"/>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77" name="フローチャート: 判断 476">
          <a:extLst>
            <a:ext uri="{FF2B5EF4-FFF2-40B4-BE49-F238E27FC236}">
              <a16:creationId xmlns:a16="http://schemas.microsoft.com/office/drawing/2014/main" id="{A2B03321-FED6-4B6F-9315-853FE8489CE7}"/>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78" name="フローチャート: 判断 477">
          <a:extLst>
            <a:ext uri="{FF2B5EF4-FFF2-40B4-BE49-F238E27FC236}">
              <a16:creationId xmlns:a16="http://schemas.microsoft.com/office/drawing/2014/main" id="{68BE6F8D-A05D-4D57-8733-C4270D94CB61}"/>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79" name="フローチャート: 判断 478">
          <a:extLst>
            <a:ext uri="{FF2B5EF4-FFF2-40B4-BE49-F238E27FC236}">
              <a16:creationId xmlns:a16="http://schemas.microsoft.com/office/drawing/2014/main" id="{EFFD00F3-7CE1-42C2-BB9C-C517B41481C3}"/>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339AB6B8-8C41-46AA-A472-7018CABC1B3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DE79F1C5-6350-42B9-B7D1-FA959A64416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A9F89437-AD30-456B-B570-4CE5949DC89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1867441-18F6-44C4-9CCE-A37482920A3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23023D2-8891-4C63-A189-367A44662CD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162103</xdr:rowOff>
    </xdr:from>
    <xdr:to>
      <xdr:col>116</xdr:col>
      <xdr:colOff>114300</xdr:colOff>
      <xdr:row>40</xdr:row>
      <xdr:rowOff>92253</xdr:rowOff>
    </xdr:to>
    <xdr:sp macro="" textlink="">
      <xdr:nvSpPr>
        <xdr:cNvPr id="485" name="楕円 484">
          <a:extLst>
            <a:ext uri="{FF2B5EF4-FFF2-40B4-BE49-F238E27FC236}">
              <a16:creationId xmlns:a16="http://schemas.microsoft.com/office/drawing/2014/main" id="{249C9B1B-BDE4-4B6E-ABF2-D12170F42640}"/>
            </a:ext>
          </a:extLst>
        </xdr:cNvPr>
        <xdr:cNvSpPr/>
      </xdr:nvSpPr>
      <xdr:spPr>
        <a:xfrm>
          <a:off x="22110700" y="68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140530</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7527E2FA-2070-458E-BB96-F44B8AB42647}"/>
            </a:ext>
          </a:extLst>
        </xdr:cNvPr>
        <xdr:cNvSpPr txBox="1"/>
      </xdr:nvSpPr>
      <xdr:spPr>
        <a:xfrm>
          <a:off x="22199600" y="68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166675</xdr:rowOff>
    </xdr:from>
    <xdr:to>
      <xdr:col>112</xdr:col>
      <xdr:colOff>38100</xdr:colOff>
      <xdr:row>40</xdr:row>
      <xdr:rowOff>96825</xdr:rowOff>
    </xdr:to>
    <xdr:sp macro="" textlink="">
      <xdr:nvSpPr>
        <xdr:cNvPr id="487" name="楕円 486">
          <a:extLst>
            <a:ext uri="{FF2B5EF4-FFF2-40B4-BE49-F238E27FC236}">
              <a16:creationId xmlns:a16="http://schemas.microsoft.com/office/drawing/2014/main" id="{B69B77A4-8214-4250-BFDF-E6628062614B}"/>
            </a:ext>
          </a:extLst>
        </xdr:cNvPr>
        <xdr:cNvSpPr/>
      </xdr:nvSpPr>
      <xdr:spPr>
        <a:xfrm>
          <a:off x="21272500" y="68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41453</xdr:rowOff>
    </xdr:from>
    <xdr:to>
      <xdr:col>116</xdr:col>
      <xdr:colOff>63500</xdr:colOff>
      <xdr:row>40</xdr:row>
      <xdr:rowOff>46025</xdr:rowOff>
    </xdr:to>
    <xdr:cxnSp macro="">
      <xdr:nvCxnSpPr>
        <xdr:cNvPr id="488" name="直線コネクタ 487">
          <a:extLst>
            <a:ext uri="{FF2B5EF4-FFF2-40B4-BE49-F238E27FC236}">
              <a16:creationId xmlns:a16="http://schemas.microsoft.com/office/drawing/2014/main" id="{71FA6CE8-DB1E-4AD3-9B18-3790C34AF455}"/>
            </a:ext>
          </a:extLst>
        </xdr:cNvPr>
        <xdr:cNvCxnSpPr/>
      </xdr:nvCxnSpPr>
      <xdr:spPr>
        <a:xfrm flipV="1">
          <a:off x="21323300" y="689945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712</xdr:rowOff>
    </xdr:from>
    <xdr:to>
      <xdr:col>107</xdr:col>
      <xdr:colOff>101600</xdr:colOff>
      <xdr:row>40</xdr:row>
      <xdr:rowOff>102312</xdr:rowOff>
    </xdr:to>
    <xdr:sp macro="" textlink="">
      <xdr:nvSpPr>
        <xdr:cNvPr id="489" name="楕円 488">
          <a:extLst>
            <a:ext uri="{FF2B5EF4-FFF2-40B4-BE49-F238E27FC236}">
              <a16:creationId xmlns:a16="http://schemas.microsoft.com/office/drawing/2014/main" id="{43D671D7-84CF-4E81-AAD6-BA5F0CF3BF20}"/>
            </a:ext>
          </a:extLst>
        </xdr:cNvPr>
        <xdr:cNvSpPr/>
      </xdr:nvSpPr>
      <xdr:spPr>
        <a:xfrm>
          <a:off x="20383500" y="68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46025</xdr:rowOff>
    </xdr:from>
    <xdr:to>
      <xdr:col>111</xdr:col>
      <xdr:colOff>177800</xdr:colOff>
      <xdr:row>40</xdr:row>
      <xdr:rowOff>51512</xdr:rowOff>
    </xdr:to>
    <xdr:cxnSp macro="">
      <xdr:nvCxnSpPr>
        <xdr:cNvPr id="490" name="直線コネクタ 489">
          <a:extLst>
            <a:ext uri="{FF2B5EF4-FFF2-40B4-BE49-F238E27FC236}">
              <a16:creationId xmlns:a16="http://schemas.microsoft.com/office/drawing/2014/main" id="{25648A40-CDDC-403C-A74E-2BD7E1A0F3F3}"/>
            </a:ext>
          </a:extLst>
        </xdr:cNvPr>
        <xdr:cNvCxnSpPr/>
      </xdr:nvCxnSpPr>
      <xdr:spPr>
        <a:xfrm flipV="1">
          <a:off x="20434300" y="690402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7112</xdr:rowOff>
    </xdr:from>
    <xdr:to>
      <xdr:col>102</xdr:col>
      <xdr:colOff>165100</xdr:colOff>
      <xdr:row>40</xdr:row>
      <xdr:rowOff>108712</xdr:rowOff>
    </xdr:to>
    <xdr:sp macro="" textlink="">
      <xdr:nvSpPr>
        <xdr:cNvPr id="491" name="楕円 490">
          <a:extLst>
            <a:ext uri="{FF2B5EF4-FFF2-40B4-BE49-F238E27FC236}">
              <a16:creationId xmlns:a16="http://schemas.microsoft.com/office/drawing/2014/main" id="{7A2DE970-DCFA-44B7-A010-60AB3CDF44EA}"/>
            </a:ext>
          </a:extLst>
        </xdr:cNvPr>
        <xdr:cNvSpPr/>
      </xdr:nvSpPr>
      <xdr:spPr>
        <a:xfrm>
          <a:off x="19494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51512</xdr:rowOff>
    </xdr:from>
    <xdr:to>
      <xdr:col>107</xdr:col>
      <xdr:colOff>50800</xdr:colOff>
      <xdr:row>40</xdr:row>
      <xdr:rowOff>57912</xdr:rowOff>
    </xdr:to>
    <xdr:cxnSp macro="">
      <xdr:nvCxnSpPr>
        <xdr:cNvPr id="492" name="直線コネクタ 491">
          <a:extLst>
            <a:ext uri="{FF2B5EF4-FFF2-40B4-BE49-F238E27FC236}">
              <a16:creationId xmlns:a16="http://schemas.microsoft.com/office/drawing/2014/main" id="{CBD54911-45FB-4C77-A6B4-13A853EBC8E3}"/>
            </a:ext>
          </a:extLst>
        </xdr:cNvPr>
        <xdr:cNvCxnSpPr/>
      </xdr:nvCxnSpPr>
      <xdr:spPr>
        <a:xfrm flipV="1">
          <a:off x="19545300" y="6909512"/>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93" name="楕円 492">
          <a:extLst>
            <a:ext uri="{FF2B5EF4-FFF2-40B4-BE49-F238E27FC236}">
              <a16:creationId xmlns:a16="http://schemas.microsoft.com/office/drawing/2014/main" id="{614C6CDA-5D9D-441F-A88C-33AF6ABF00F3}"/>
            </a:ext>
          </a:extLst>
        </xdr:cNvPr>
        <xdr:cNvSpPr/>
      </xdr:nvSpPr>
      <xdr:spPr>
        <a:xfrm>
          <a:off x="18605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57912</xdr:rowOff>
    </xdr:from>
    <xdr:to>
      <xdr:col>102</xdr:col>
      <xdr:colOff>114300</xdr:colOff>
      <xdr:row>40</xdr:row>
      <xdr:rowOff>62484</xdr:rowOff>
    </xdr:to>
    <xdr:cxnSp macro="">
      <xdr:nvCxnSpPr>
        <xdr:cNvPr id="494" name="直線コネクタ 493">
          <a:extLst>
            <a:ext uri="{FF2B5EF4-FFF2-40B4-BE49-F238E27FC236}">
              <a16:creationId xmlns:a16="http://schemas.microsoft.com/office/drawing/2014/main" id="{1576BF50-8E21-41EC-ABA4-0DC8DAA3757E}"/>
            </a:ext>
          </a:extLst>
        </xdr:cNvPr>
        <xdr:cNvCxnSpPr/>
      </xdr:nvCxnSpPr>
      <xdr:spPr>
        <a:xfrm flipV="1">
          <a:off x="18656300" y="6915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18E37DFF-8D8C-4921-ADDD-D0F512FC235C}"/>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545CEE95-5ED5-41D5-9757-23F282F9D1FF}"/>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BA820627-E280-470F-8170-10E59D17870A}"/>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60126B46-9F63-44BC-9EF9-FDDB82E0A32A}"/>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87952</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8264BC65-5095-4267-B57A-CCD665C7F6CB}"/>
            </a:ext>
          </a:extLst>
        </xdr:cNvPr>
        <xdr:cNvSpPr txBox="1"/>
      </xdr:nvSpPr>
      <xdr:spPr>
        <a:xfrm>
          <a:off x="21075727" y="69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93439</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51DA45BD-7494-46CE-9425-3C482B4D14B4}"/>
            </a:ext>
          </a:extLst>
        </xdr:cNvPr>
        <xdr:cNvSpPr txBox="1"/>
      </xdr:nvSpPr>
      <xdr:spPr>
        <a:xfrm>
          <a:off x="20199427" y="69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99839</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8BFEAFEE-1BEC-46B1-BE2B-AFF3C89E21E5}"/>
            </a:ext>
          </a:extLst>
        </xdr:cNvPr>
        <xdr:cNvSpPr txBox="1"/>
      </xdr:nvSpPr>
      <xdr:spPr>
        <a:xfrm>
          <a:off x="19310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104411</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362DFA71-2555-48AE-A610-594C06AA3FFC}"/>
            </a:ext>
          </a:extLst>
        </xdr:cNvPr>
        <xdr:cNvSpPr txBox="1"/>
      </xdr:nvSpPr>
      <xdr:spPr>
        <a:xfrm>
          <a:off x="18421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5B10E3D9-9776-4CAA-AD18-1D19392BD27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AA8F5F3A-0381-49C6-83AF-811BADCED3D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B7590324-4CC4-404C-9A25-47D4185C4A2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472B507-697A-4A20-B58C-9673BA1880E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FAB4757A-C733-49F5-8E9C-26DAC1A00A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5509FE0B-FEBA-450F-A467-84AB56059A9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5D661E24-F8C9-4D85-AEFB-F913CEBDF2F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A5BA390E-C3E7-466C-9FC4-3DF02C89AA1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93BC9C47-6293-4D71-8EAC-81FFFF935ED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9B3865D1-462B-4C79-8F3A-25B35FA37B5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443713B1-CFAD-4786-9207-646F9AEE249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D4908A6D-9364-41E3-8CA0-85BA6D1FF10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5" name="テキスト ボックス 514">
          <a:extLst>
            <a:ext uri="{FF2B5EF4-FFF2-40B4-BE49-F238E27FC236}">
              <a16:creationId xmlns:a16="http://schemas.microsoft.com/office/drawing/2014/main" id="{CF553348-A0A6-4986-8816-B9A73557A0D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CB98746E-6B51-4D47-95BA-B9D3FB415A9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5CD0E2BE-7361-4376-A882-2038262BFCA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175272AD-B11B-4A46-932C-370298FD678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45F321FD-71CB-4FF9-A241-336F498C656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5D52EADC-DA33-4F77-BAD5-A21BEF79E5B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42F12E35-8B58-43FD-B6FE-FE34885B435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9D41F968-2D05-48EB-98D7-2D382F63E9A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2794ED62-7DD3-4CC5-89E1-CE30B944A20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8B5FA5AD-18AF-4D8A-BDC3-4A4CC8E83A8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5" name="テキスト ボックス 524">
          <a:extLst>
            <a:ext uri="{FF2B5EF4-FFF2-40B4-BE49-F238E27FC236}">
              <a16:creationId xmlns:a16="http://schemas.microsoft.com/office/drawing/2014/main" id="{5A96AEE7-0FA6-46EC-9817-2127C4EEAA1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E1B8FEF8-A333-4100-98A7-B5CF7695BA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276E4A0A-D87A-4D7C-B832-2F1F550F91A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28" name="直線コネクタ 527">
          <a:extLst>
            <a:ext uri="{FF2B5EF4-FFF2-40B4-BE49-F238E27FC236}">
              <a16:creationId xmlns:a16="http://schemas.microsoft.com/office/drawing/2014/main" id="{66C2B2E4-8A63-47BA-B9C8-3EFB55574E3F}"/>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516B8E3D-D3F6-4C18-89DA-09DA5924A460}"/>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0" name="直線コネクタ 529">
          <a:extLst>
            <a:ext uri="{FF2B5EF4-FFF2-40B4-BE49-F238E27FC236}">
              <a16:creationId xmlns:a16="http://schemas.microsoft.com/office/drawing/2014/main" id="{5E878BCC-06D8-4DCF-BC32-BDC1D54C0AC8}"/>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2D0ACB48-A786-4EFA-B881-6541219A9798}"/>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32" name="直線コネクタ 531">
          <a:extLst>
            <a:ext uri="{FF2B5EF4-FFF2-40B4-BE49-F238E27FC236}">
              <a16:creationId xmlns:a16="http://schemas.microsoft.com/office/drawing/2014/main" id="{233D699F-A3EC-43A7-B76B-21083ABC19A1}"/>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5B4F9CBE-4EDD-4D53-8AD9-26135739318C}"/>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34" name="フローチャート: 判断 533">
          <a:extLst>
            <a:ext uri="{FF2B5EF4-FFF2-40B4-BE49-F238E27FC236}">
              <a16:creationId xmlns:a16="http://schemas.microsoft.com/office/drawing/2014/main" id="{4DB7E8E9-57E3-4CC3-BE9A-D2260DAF0B63}"/>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35" name="フローチャート: 判断 534">
          <a:extLst>
            <a:ext uri="{FF2B5EF4-FFF2-40B4-BE49-F238E27FC236}">
              <a16:creationId xmlns:a16="http://schemas.microsoft.com/office/drawing/2014/main" id="{BFE2C7B6-9614-41B3-9EFA-6FA6A03736E8}"/>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36" name="フローチャート: 判断 535">
          <a:extLst>
            <a:ext uri="{FF2B5EF4-FFF2-40B4-BE49-F238E27FC236}">
              <a16:creationId xmlns:a16="http://schemas.microsoft.com/office/drawing/2014/main" id="{6294DC16-1DCC-4551-8079-209D47C8FA06}"/>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37" name="フローチャート: 判断 536">
          <a:extLst>
            <a:ext uri="{FF2B5EF4-FFF2-40B4-BE49-F238E27FC236}">
              <a16:creationId xmlns:a16="http://schemas.microsoft.com/office/drawing/2014/main" id="{A68830EC-8790-433E-9C90-EDE0ABBA7865}"/>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38" name="フローチャート: 判断 537">
          <a:extLst>
            <a:ext uri="{FF2B5EF4-FFF2-40B4-BE49-F238E27FC236}">
              <a16:creationId xmlns:a16="http://schemas.microsoft.com/office/drawing/2014/main" id="{7A8EEE9A-801F-455B-8F23-A93CBCD29AC5}"/>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3EF12E3-4289-45F0-BE55-DA77333FFBF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FF3673B-6854-4B0A-97B6-AB6427F9399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A6E52029-3CA5-46D7-AAE4-D0D5DBC1F7D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231C0AA-0951-4EDC-B490-D7F7AF8D424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1EAE9C4-CB85-4204-9322-8D5EFCF2132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60234</xdr:rowOff>
    </xdr:from>
    <xdr:to>
      <xdr:col>85</xdr:col>
      <xdr:colOff>177800</xdr:colOff>
      <xdr:row>61</xdr:row>
      <xdr:rowOff>161834</xdr:rowOff>
    </xdr:to>
    <xdr:sp macro="" textlink="">
      <xdr:nvSpPr>
        <xdr:cNvPr id="544" name="楕円 543">
          <a:extLst>
            <a:ext uri="{FF2B5EF4-FFF2-40B4-BE49-F238E27FC236}">
              <a16:creationId xmlns:a16="http://schemas.microsoft.com/office/drawing/2014/main" id="{8F360CF4-0ABB-40C3-8D45-9D8C98F48549}"/>
            </a:ext>
          </a:extLst>
        </xdr:cNvPr>
        <xdr:cNvSpPr/>
      </xdr:nvSpPr>
      <xdr:spPr>
        <a:xfrm>
          <a:off x="162687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38661</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C7D3E1AF-F41C-407D-B10D-EC71ADB22CDB}"/>
            </a:ext>
          </a:extLst>
        </xdr:cNvPr>
        <xdr:cNvSpPr txBox="1"/>
      </xdr:nvSpPr>
      <xdr:spPr>
        <a:xfrm>
          <a:off x="16357600"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24312</xdr:rowOff>
    </xdr:from>
    <xdr:to>
      <xdr:col>81</xdr:col>
      <xdr:colOff>101600</xdr:colOff>
      <xdr:row>61</xdr:row>
      <xdr:rowOff>125912</xdr:rowOff>
    </xdr:to>
    <xdr:sp macro="" textlink="">
      <xdr:nvSpPr>
        <xdr:cNvPr id="546" name="楕円 545">
          <a:extLst>
            <a:ext uri="{FF2B5EF4-FFF2-40B4-BE49-F238E27FC236}">
              <a16:creationId xmlns:a16="http://schemas.microsoft.com/office/drawing/2014/main" id="{61E9BE3D-39A5-4764-93C2-FC0BBDA8B9C4}"/>
            </a:ext>
          </a:extLst>
        </xdr:cNvPr>
        <xdr:cNvSpPr/>
      </xdr:nvSpPr>
      <xdr:spPr>
        <a:xfrm>
          <a:off x="15430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75112</xdr:rowOff>
    </xdr:from>
    <xdr:to>
      <xdr:col>85</xdr:col>
      <xdr:colOff>127000</xdr:colOff>
      <xdr:row>61</xdr:row>
      <xdr:rowOff>111034</xdr:rowOff>
    </xdr:to>
    <xdr:cxnSp macro="">
      <xdr:nvCxnSpPr>
        <xdr:cNvPr id="547" name="直線コネクタ 546">
          <a:extLst>
            <a:ext uri="{FF2B5EF4-FFF2-40B4-BE49-F238E27FC236}">
              <a16:creationId xmlns:a16="http://schemas.microsoft.com/office/drawing/2014/main" id="{B49FD7AD-EA48-46FB-84DB-3EF81C8F698B}"/>
            </a:ext>
          </a:extLst>
        </xdr:cNvPr>
        <xdr:cNvCxnSpPr/>
      </xdr:nvCxnSpPr>
      <xdr:spPr>
        <a:xfrm>
          <a:off x="15481300" y="1053356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159838</xdr:rowOff>
    </xdr:from>
    <xdr:to>
      <xdr:col>76</xdr:col>
      <xdr:colOff>165100</xdr:colOff>
      <xdr:row>61</xdr:row>
      <xdr:rowOff>89988</xdr:rowOff>
    </xdr:to>
    <xdr:sp macro="" textlink="">
      <xdr:nvSpPr>
        <xdr:cNvPr id="548" name="楕円 547">
          <a:extLst>
            <a:ext uri="{FF2B5EF4-FFF2-40B4-BE49-F238E27FC236}">
              <a16:creationId xmlns:a16="http://schemas.microsoft.com/office/drawing/2014/main" id="{C2FD5CE4-4AC9-4DF4-8256-86B721EC8DF3}"/>
            </a:ext>
          </a:extLst>
        </xdr:cNvPr>
        <xdr:cNvSpPr/>
      </xdr:nvSpPr>
      <xdr:spPr>
        <a:xfrm>
          <a:off x="14541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39188</xdr:rowOff>
    </xdr:from>
    <xdr:to>
      <xdr:col>81</xdr:col>
      <xdr:colOff>50800</xdr:colOff>
      <xdr:row>61</xdr:row>
      <xdr:rowOff>75112</xdr:rowOff>
    </xdr:to>
    <xdr:cxnSp macro="">
      <xdr:nvCxnSpPr>
        <xdr:cNvPr id="549" name="直線コネクタ 548">
          <a:extLst>
            <a:ext uri="{FF2B5EF4-FFF2-40B4-BE49-F238E27FC236}">
              <a16:creationId xmlns:a16="http://schemas.microsoft.com/office/drawing/2014/main" id="{53475257-FCA0-48AF-83B6-2DEB2E027CB5}"/>
            </a:ext>
          </a:extLst>
        </xdr:cNvPr>
        <xdr:cNvCxnSpPr/>
      </xdr:nvCxnSpPr>
      <xdr:spPr>
        <a:xfrm>
          <a:off x="14592300" y="104976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122283</xdr:rowOff>
    </xdr:from>
    <xdr:to>
      <xdr:col>72</xdr:col>
      <xdr:colOff>38100</xdr:colOff>
      <xdr:row>61</xdr:row>
      <xdr:rowOff>52433</xdr:rowOff>
    </xdr:to>
    <xdr:sp macro="" textlink="">
      <xdr:nvSpPr>
        <xdr:cNvPr id="550" name="楕円 549">
          <a:extLst>
            <a:ext uri="{FF2B5EF4-FFF2-40B4-BE49-F238E27FC236}">
              <a16:creationId xmlns:a16="http://schemas.microsoft.com/office/drawing/2014/main" id="{28451C1E-F147-4766-B258-CDC8E6E13C48}"/>
            </a:ext>
          </a:extLst>
        </xdr:cNvPr>
        <xdr:cNvSpPr/>
      </xdr:nvSpPr>
      <xdr:spPr>
        <a:xfrm>
          <a:off x="13652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1633</xdr:rowOff>
    </xdr:from>
    <xdr:to>
      <xdr:col>76</xdr:col>
      <xdr:colOff>114300</xdr:colOff>
      <xdr:row>61</xdr:row>
      <xdr:rowOff>39188</xdr:rowOff>
    </xdr:to>
    <xdr:cxnSp macro="">
      <xdr:nvCxnSpPr>
        <xdr:cNvPr id="551" name="直線コネクタ 550">
          <a:extLst>
            <a:ext uri="{FF2B5EF4-FFF2-40B4-BE49-F238E27FC236}">
              <a16:creationId xmlns:a16="http://schemas.microsoft.com/office/drawing/2014/main" id="{DFA5D7D9-4990-45AB-9D3C-DC721461FAAD}"/>
            </a:ext>
          </a:extLst>
        </xdr:cNvPr>
        <xdr:cNvCxnSpPr/>
      </xdr:nvCxnSpPr>
      <xdr:spPr>
        <a:xfrm>
          <a:off x="13703300" y="1046008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32476</xdr:rowOff>
    </xdr:from>
    <xdr:to>
      <xdr:col>67</xdr:col>
      <xdr:colOff>101600</xdr:colOff>
      <xdr:row>60</xdr:row>
      <xdr:rowOff>134076</xdr:rowOff>
    </xdr:to>
    <xdr:sp macro="" textlink="">
      <xdr:nvSpPr>
        <xdr:cNvPr id="552" name="楕円 551">
          <a:extLst>
            <a:ext uri="{FF2B5EF4-FFF2-40B4-BE49-F238E27FC236}">
              <a16:creationId xmlns:a16="http://schemas.microsoft.com/office/drawing/2014/main" id="{701CA88E-8565-4E9B-80D6-52B346CF61E2}"/>
            </a:ext>
          </a:extLst>
        </xdr:cNvPr>
        <xdr:cNvSpPr/>
      </xdr:nvSpPr>
      <xdr:spPr>
        <a:xfrm>
          <a:off x="12763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83276</xdr:rowOff>
    </xdr:from>
    <xdr:to>
      <xdr:col>71</xdr:col>
      <xdr:colOff>177800</xdr:colOff>
      <xdr:row>61</xdr:row>
      <xdr:rowOff>1633</xdr:rowOff>
    </xdr:to>
    <xdr:cxnSp macro="">
      <xdr:nvCxnSpPr>
        <xdr:cNvPr id="553" name="直線コネクタ 552">
          <a:extLst>
            <a:ext uri="{FF2B5EF4-FFF2-40B4-BE49-F238E27FC236}">
              <a16:creationId xmlns:a16="http://schemas.microsoft.com/office/drawing/2014/main" id="{B84A016E-490E-4085-934D-42968E51EF8C}"/>
            </a:ext>
          </a:extLst>
        </xdr:cNvPr>
        <xdr:cNvCxnSpPr/>
      </xdr:nvCxnSpPr>
      <xdr:spPr>
        <a:xfrm>
          <a:off x="12814300" y="10370276"/>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54" name="n_1aveValue【学校施設】&#10;有形固定資産減価償却率">
          <a:extLst>
            <a:ext uri="{FF2B5EF4-FFF2-40B4-BE49-F238E27FC236}">
              <a16:creationId xmlns:a16="http://schemas.microsoft.com/office/drawing/2014/main" id="{FC8144D8-B781-42B3-8435-8251C294210E}"/>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55" name="n_2aveValue【学校施設】&#10;有形固定資産減価償却率">
          <a:extLst>
            <a:ext uri="{FF2B5EF4-FFF2-40B4-BE49-F238E27FC236}">
              <a16:creationId xmlns:a16="http://schemas.microsoft.com/office/drawing/2014/main" id="{9BA3D8D3-AB6E-43B1-8465-709884074971}"/>
            </a:ext>
          </a:extLst>
        </xdr:cNvPr>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56" name="n_3aveValue【学校施設】&#10;有形固定資産減価償却率">
          <a:extLst>
            <a:ext uri="{FF2B5EF4-FFF2-40B4-BE49-F238E27FC236}">
              <a16:creationId xmlns:a16="http://schemas.microsoft.com/office/drawing/2014/main" id="{3CE30174-B865-4A1D-878B-420218E6EAE4}"/>
            </a:ext>
          </a:extLst>
        </xdr:cNvPr>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557" name="n_4aveValue【学校施設】&#10;有形固定資産減価償却率">
          <a:extLst>
            <a:ext uri="{FF2B5EF4-FFF2-40B4-BE49-F238E27FC236}">
              <a16:creationId xmlns:a16="http://schemas.microsoft.com/office/drawing/2014/main" id="{2AAF2CAD-D017-4EF5-9300-15516ED5C9B2}"/>
            </a:ext>
          </a:extLst>
        </xdr:cNvPr>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117039</xdr:rowOff>
    </xdr:from>
    <xdr:ext cx="405111" cy="259045"/>
    <xdr:sp macro="" textlink="">
      <xdr:nvSpPr>
        <xdr:cNvPr id="558" name="n_1mainValue【学校施設】&#10;有形固定資産減価償却率">
          <a:extLst>
            <a:ext uri="{FF2B5EF4-FFF2-40B4-BE49-F238E27FC236}">
              <a16:creationId xmlns:a16="http://schemas.microsoft.com/office/drawing/2014/main" id="{16589F05-468C-4B69-88E4-A65CAB825EBA}"/>
            </a:ext>
          </a:extLst>
        </xdr:cNvPr>
        <xdr:cNvSpPr txBox="1"/>
      </xdr:nvSpPr>
      <xdr:spPr>
        <a:xfrm>
          <a:off x="15266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106515</xdr:rowOff>
    </xdr:from>
    <xdr:ext cx="405111" cy="259045"/>
    <xdr:sp macro="" textlink="">
      <xdr:nvSpPr>
        <xdr:cNvPr id="559" name="n_2mainValue【学校施設】&#10;有形固定資産減価償却率">
          <a:extLst>
            <a:ext uri="{FF2B5EF4-FFF2-40B4-BE49-F238E27FC236}">
              <a16:creationId xmlns:a16="http://schemas.microsoft.com/office/drawing/2014/main" id="{A82B6B88-014F-4258-809C-7E06A4F8BFC0}"/>
            </a:ext>
          </a:extLst>
        </xdr:cNvPr>
        <xdr:cNvSpPr txBox="1"/>
      </xdr:nvSpPr>
      <xdr:spPr>
        <a:xfrm>
          <a:off x="14389744" y="1022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68960</xdr:rowOff>
    </xdr:from>
    <xdr:ext cx="405111" cy="259045"/>
    <xdr:sp macro="" textlink="">
      <xdr:nvSpPr>
        <xdr:cNvPr id="560" name="n_3mainValue【学校施設】&#10;有形固定資産減価償却率">
          <a:extLst>
            <a:ext uri="{FF2B5EF4-FFF2-40B4-BE49-F238E27FC236}">
              <a16:creationId xmlns:a16="http://schemas.microsoft.com/office/drawing/2014/main" id="{1A2B1562-799B-49B4-B186-E7362CBF3658}"/>
            </a:ext>
          </a:extLst>
        </xdr:cNvPr>
        <xdr:cNvSpPr txBox="1"/>
      </xdr:nvSpPr>
      <xdr:spPr>
        <a:xfrm>
          <a:off x="135007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150603</xdr:rowOff>
    </xdr:from>
    <xdr:ext cx="405111" cy="259045"/>
    <xdr:sp macro="" textlink="">
      <xdr:nvSpPr>
        <xdr:cNvPr id="561" name="n_4mainValue【学校施設】&#10;有形固定資産減価償却率">
          <a:extLst>
            <a:ext uri="{FF2B5EF4-FFF2-40B4-BE49-F238E27FC236}">
              <a16:creationId xmlns:a16="http://schemas.microsoft.com/office/drawing/2014/main" id="{435DBD07-B968-4C52-9958-C0EDB5095066}"/>
            </a:ext>
          </a:extLst>
        </xdr:cNvPr>
        <xdr:cNvSpPr txBox="1"/>
      </xdr:nvSpPr>
      <xdr:spPr>
        <a:xfrm>
          <a:off x="12611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29DF27AE-C43A-4C48-AF1A-3660887071B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70B74339-D7E1-468E-A023-878DAB7634D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3747D618-59F5-4840-9F72-8172B6C91D0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B50237AC-11F2-4E88-9560-10CC0A6D169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30190EEB-23CE-4652-BCBA-BAE49CC8F52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41A195EC-DAD7-42D6-A3A4-6F81FFABF0E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9B6F900F-C4D0-4716-BEF1-659CE3F133F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381CFE4B-533D-413B-B802-0535DB5D99C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64DEA7D1-0B04-468C-906D-476C9156814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656532C8-FE77-4938-8EA1-132EF1151BF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AB3FD919-5719-459E-A783-389CB981E4E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C53BF039-A636-4BFF-9251-3B7884824D0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51CF362E-9B36-4095-8A82-87569197A18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5" name="テキスト ボックス 574">
          <a:extLst>
            <a:ext uri="{FF2B5EF4-FFF2-40B4-BE49-F238E27FC236}">
              <a16:creationId xmlns:a16="http://schemas.microsoft.com/office/drawing/2014/main" id="{02BB19ED-05D3-4B58-83A6-68FDFB047CCF}"/>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EDD085C1-FD08-4B7C-958C-4E50C6F13E8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77" name="テキスト ボックス 576">
          <a:extLst>
            <a:ext uri="{FF2B5EF4-FFF2-40B4-BE49-F238E27FC236}">
              <a16:creationId xmlns:a16="http://schemas.microsoft.com/office/drawing/2014/main" id="{A522CC83-E74A-46D3-9288-07E86EA9A913}"/>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EF59F52F-DB52-484E-AB91-432B2DBC61C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79" name="テキスト ボックス 578">
          <a:extLst>
            <a:ext uri="{FF2B5EF4-FFF2-40B4-BE49-F238E27FC236}">
              <a16:creationId xmlns:a16="http://schemas.microsoft.com/office/drawing/2014/main" id="{80CD1800-8E59-424B-A4E4-CCC19F401B1B}"/>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A35DE6FE-A5EF-4AC7-A5B1-65E3E5F0D03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1" name="テキスト ボックス 580">
          <a:extLst>
            <a:ext uri="{FF2B5EF4-FFF2-40B4-BE49-F238E27FC236}">
              <a16:creationId xmlns:a16="http://schemas.microsoft.com/office/drawing/2014/main" id="{574E7A14-79BD-45D5-8253-8C74AEA15F9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934780CA-8A2B-4D7C-ADB2-3FA3040F544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83" name="直線コネクタ 582">
          <a:extLst>
            <a:ext uri="{FF2B5EF4-FFF2-40B4-BE49-F238E27FC236}">
              <a16:creationId xmlns:a16="http://schemas.microsoft.com/office/drawing/2014/main" id="{0CEA702D-C570-48C6-B95F-C0043DA9C356}"/>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84" name="【学校施設】&#10;一人当たり面積最小値テキスト">
          <a:extLst>
            <a:ext uri="{FF2B5EF4-FFF2-40B4-BE49-F238E27FC236}">
              <a16:creationId xmlns:a16="http://schemas.microsoft.com/office/drawing/2014/main" id="{736E1791-44DF-4772-9DF4-A767296EE34E}"/>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85" name="直線コネクタ 584">
          <a:extLst>
            <a:ext uri="{FF2B5EF4-FFF2-40B4-BE49-F238E27FC236}">
              <a16:creationId xmlns:a16="http://schemas.microsoft.com/office/drawing/2014/main" id="{7E58E336-D623-4891-9356-CFAC1099DD59}"/>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86" name="【学校施設】&#10;一人当たり面積最大値テキスト">
          <a:extLst>
            <a:ext uri="{FF2B5EF4-FFF2-40B4-BE49-F238E27FC236}">
              <a16:creationId xmlns:a16="http://schemas.microsoft.com/office/drawing/2014/main" id="{B8E0D5E0-1E44-4577-9645-762F3631373D}"/>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87" name="直線コネクタ 586">
          <a:extLst>
            <a:ext uri="{FF2B5EF4-FFF2-40B4-BE49-F238E27FC236}">
              <a16:creationId xmlns:a16="http://schemas.microsoft.com/office/drawing/2014/main" id="{67E2D254-F64D-4512-9F90-DB3775F3B6A0}"/>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88" name="【学校施設】&#10;一人当たり面積平均値テキスト">
          <a:extLst>
            <a:ext uri="{FF2B5EF4-FFF2-40B4-BE49-F238E27FC236}">
              <a16:creationId xmlns:a16="http://schemas.microsoft.com/office/drawing/2014/main" id="{3D507384-2FF5-49DB-B55D-E7C7E400D3A1}"/>
            </a:ext>
          </a:extLst>
        </xdr:cNvPr>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89" name="フローチャート: 判断 588">
          <a:extLst>
            <a:ext uri="{FF2B5EF4-FFF2-40B4-BE49-F238E27FC236}">
              <a16:creationId xmlns:a16="http://schemas.microsoft.com/office/drawing/2014/main" id="{B8CA159B-FB3B-4DC0-845C-C0CB3BCA6286}"/>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0" name="フローチャート: 判断 589">
          <a:extLst>
            <a:ext uri="{FF2B5EF4-FFF2-40B4-BE49-F238E27FC236}">
              <a16:creationId xmlns:a16="http://schemas.microsoft.com/office/drawing/2014/main" id="{5D172531-691E-43A8-B9B6-8A7B09AEB4ED}"/>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1" name="フローチャート: 判断 590">
          <a:extLst>
            <a:ext uri="{FF2B5EF4-FFF2-40B4-BE49-F238E27FC236}">
              <a16:creationId xmlns:a16="http://schemas.microsoft.com/office/drawing/2014/main" id="{C28BBB09-EC3B-4AD3-A56F-1C55C7DABD08}"/>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92" name="フローチャート: 判断 591">
          <a:extLst>
            <a:ext uri="{FF2B5EF4-FFF2-40B4-BE49-F238E27FC236}">
              <a16:creationId xmlns:a16="http://schemas.microsoft.com/office/drawing/2014/main" id="{C76217A4-16DB-4753-A10C-35A698410523}"/>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593" name="フローチャート: 判断 592">
          <a:extLst>
            <a:ext uri="{FF2B5EF4-FFF2-40B4-BE49-F238E27FC236}">
              <a16:creationId xmlns:a16="http://schemas.microsoft.com/office/drawing/2014/main" id="{74842C96-4FE0-4EDE-B4AE-62A9A743A462}"/>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DAD91789-A7E6-40B1-91C8-49BA8DF688B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7F7B229-EF76-4C58-B067-6054847051C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3E72B902-9133-4C38-A178-D646348D953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5C783450-F196-4BD5-B5C0-AFB124AD27E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93012A6C-1FBD-4F82-9F80-CAB50C328D9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158597</xdr:rowOff>
    </xdr:from>
    <xdr:to>
      <xdr:col>116</xdr:col>
      <xdr:colOff>114300</xdr:colOff>
      <xdr:row>62</xdr:row>
      <xdr:rowOff>88747</xdr:rowOff>
    </xdr:to>
    <xdr:sp macro="" textlink="">
      <xdr:nvSpPr>
        <xdr:cNvPr id="599" name="楕円 598">
          <a:extLst>
            <a:ext uri="{FF2B5EF4-FFF2-40B4-BE49-F238E27FC236}">
              <a16:creationId xmlns:a16="http://schemas.microsoft.com/office/drawing/2014/main" id="{CCB9C96D-6C61-4C21-BBE1-A3D6DF4C2E5E}"/>
            </a:ext>
          </a:extLst>
        </xdr:cNvPr>
        <xdr:cNvSpPr/>
      </xdr:nvSpPr>
      <xdr:spPr>
        <a:xfrm>
          <a:off x="22110700" y="1061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10024</xdr:rowOff>
    </xdr:from>
    <xdr:ext cx="469744" cy="259045"/>
    <xdr:sp macro="" textlink="">
      <xdr:nvSpPr>
        <xdr:cNvPr id="600" name="【学校施設】&#10;一人当たり面積該当値テキスト">
          <a:extLst>
            <a:ext uri="{FF2B5EF4-FFF2-40B4-BE49-F238E27FC236}">
              <a16:creationId xmlns:a16="http://schemas.microsoft.com/office/drawing/2014/main" id="{941A1B83-986C-4924-AE0B-FA2EBDD75C16}"/>
            </a:ext>
          </a:extLst>
        </xdr:cNvPr>
        <xdr:cNvSpPr txBox="1"/>
      </xdr:nvSpPr>
      <xdr:spPr>
        <a:xfrm>
          <a:off x="22199600" y="1046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160929</xdr:rowOff>
    </xdr:from>
    <xdr:to>
      <xdr:col>112</xdr:col>
      <xdr:colOff>38100</xdr:colOff>
      <xdr:row>62</xdr:row>
      <xdr:rowOff>91079</xdr:rowOff>
    </xdr:to>
    <xdr:sp macro="" textlink="">
      <xdr:nvSpPr>
        <xdr:cNvPr id="601" name="楕円 600">
          <a:extLst>
            <a:ext uri="{FF2B5EF4-FFF2-40B4-BE49-F238E27FC236}">
              <a16:creationId xmlns:a16="http://schemas.microsoft.com/office/drawing/2014/main" id="{C848E5BB-6FB9-49F7-AA8A-C4D2136755FD}"/>
            </a:ext>
          </a:extLst>
        </xdr:cNvPr>
        <xdr:cNvSpPr/>
      </xdr:nvSpPr>
      <xdr:spPr>
        <a:xfrm>
          <a:off x="21272500" y="1061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37947</xdr:rowOff>
    </xdr:from>
    <xdr:to>
      <xdr:col>116</xdr:col>
      <xdr:colOff>63500</xdr:colOff>
      <xdr:row>62</xdr:row>
      <xdr:rowOff>40279</xdr:rowOff>
    </xdr:to>
    <xdr:cxnSp macro="">
      <xdr:nvCxnSpPr>
        <xdr:cNvPr id="602" name="直線コネクタ 601">
          <a:extLst>
            <a:ext uri="{FF2B5EF4-FFF2-40B4-BE49-F238E27FC236}">
              <a16:creationId xmlns:a16="http://schemas.microsoft.com/office/drawing/2014/main" id="{41131B0A-C694-47D7-8A33-9EB0B5242EAD}"/>
            </a:ext>
          </a:extLst>
        </xdr:cNvPr>
        <xdr:cNvCxnSpPr/>
      </xdr:nvCxnSpPr>
      <xdr:spPr>
        <a:xfrm flipV="1">
          <a:off x="21323300" y="10667847"/>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603" name="楕円 602">
          <a:extLst>
            <a:ext uri="{FF2B5EF4-FFF2-40B4-BE49-F238E27FC236}">
              <a16:creationId xmlns:a16="http://schemas.microsoft.com/office/drawing/2014/main" id="{87B4DACF-2CF7-4971-865E-17DBE29F4AC8}"/>
            </a:ext>
          </a:extLst>
        </xdr:cNvPr>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40279</xdr:rowOff>
    </xdr:from>
    <xdr:to>
      <xdr:col>111</xdr:col>
      <xdr:colOff>177800</xdr:colOff>
      <xdr:row>62</xdr:row>
      <xdr:rowOff>45720</xdr:rowOff>
    </xdr:to>
    <xdr:cxnSp macro="">
      <xdr:nvCxnSpPr>
        <xdr:cNvPr id="604" name="直線コネクタ 603">
          <a:extLst>
            <a:ext uri="{FF2B5EF4-FFF2-40B4-BE49-F238E27FC236}">
              <a16:creationId xmlns:a16="http://schemas.microsoft.com/office/drawing/2014/main" id="{A4109669-0A87-409E-888F-F42B3988D407}"/>
            </a:ext>
          </a:extLst>
        </xdr:cNvPr>
        <xdr:cNvCxnSpPr/>
      </xdr:nvCxnSpPr>
      <xdr:spPr>
        <a:xfrm flipV="1">
          <a:off x="20434300" y="10670179"/>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2555</xdr:rowOff>
    </xdr:from>
    <xdr:to>
      <xdr:col>102</xdr:col>
      <xdr:colOff>165100</xdr:colOff>
      <xdr:row>62</xdr:row>
      <xdr:rowOff>104155</xdr:rowOff>
    </xdr:to>
    <xdr:sp macro="" textlink="">
      <xdr:nvSpPr>
        <xdr:cNvPr id="605" name="楕円 604">
          <a:extLst>
            <a:ext uri="{FF2B5EF4-FFF2-40B4-BE49-F238E27FC236}">
              <a16:creationId xmlns:a16="http://schemas.microsoft.com/office/drawing/2014/main" id="{778B7781-78EC-40A4-B764-FCAB48C82AC9}"/>
            </a:ext>
          </a:extLst>
        </xdr:cNvPr>
        <xdr:cNvSpPr/>
      </xdr:nvSpPr>
      <xdr:spPr>
        <a:xfrm>
          <a:off x="19494500" y="1063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53355</xdr:rowOff>
    </xdr:to>
    <xdr:cxnSp macro="">
      <xdr:nvCxnSpPr>
        <xdr:cNvPr id="606" name="直線コネクタ 605">
          <a:extLst>
            <a:ext uri="{FF2B5EF4-FFF2-40B4-BE49-F238E27FC236}">
              <a16:creationId xmlns:a16="http://schemas.microsoft.com/office/drawing/2014/main" id="{662710D6-7FF4-4BD8-AF9D-1AA5291C2A06}"/>
            </a:ext>
          </a:extLst>
        </xdr:cNvPr>
        <xdr:cNvCxnSpPr/>
      </xdr:nvCxnSpPr>
      <xdr:spPr>
        <a:xfrm flipV="1">
          <a:off x="19545300" y="10675620"/>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8499</xdr:rowOff>
    </xdr:from>
    <xdr:to>
      <xdr:col>98</xdr:col>
      <xdr:colOff>38100</xdr:colOff>
      <xdr:row>62</xdr:row>
      <xdr:rowOff>110099</xdr:rowOff>
    </xdr:to>
    <xdr:sp macro="" textlink="">
      <xdr:nvSpPr>
        <xdr:cNvPr id="607" name="楕円 606">
          <a:extLst>
            <a:ext uri="{FF2B5EF4-FFF2-40B4-BE49-F238E27FC236}">
              <a16:creationId xmlns:a16="http://schemas.microsoft.com/office/drawing/2014/main" id="{8AB84EAC-A780-4ADF-A87F-5F3F9D8EED92}"/>
            </a:ext>
          </a:extLst>
        </xdr:cNvPr>
        <xdr:cNvSpPr/>
      </xdr:nvSpPr>
      <xdr:spPr>
        <a:xfrm>
          <a:off x="18605500" y="106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53355</xdr:rowOff>
    </xdr:from>
    <xdr:to>
      <xdr:col>102</xdr:col>
      <xdr:colOff>114300</xdr:colOff>
      <xdr:row>62</xdr:row>
      <xdr:rowOff>59299</xdr:rowOff>
    </xdr:to>
    <xdr:cxnSp macro="">
      <xdr:nvCxnSpPr>
        <xdr:cNvPr id="608" name="直線コネクタ 607">
          <a:extLst>
            <a:ext uri="{FF2B5EF4-FFF2-40B4-BE49-F238E27FC236}">
              <a16:creationId xmlns:a16="http://schemas.microsoft.com/office/drawing/2014/main" id="{09171B30-355C-482D-ACC1-E2C013FE3C00}"/>
            </a:ext>
          </a:extLst>
        </xdr:cNvPr>
        <xdr:cNvCxnSpPr/>
      </xdr:nvCxnSpPr>
      <xdr:spPr>
        <a:xfrm flipV="1">
          <a:off x="18656300" y="1068325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09" name="n_1aveValue【学校施設】&#10;一人当たり面積">
          <a:extLst>
            <a:ext uri="{FF2B5EF4-FFF2-40B4-BE49-F238E27FC236}">
              <a16:creationId xmlns:a16="http://schemas.microsoft.com/office/drawing/2014/main" id="{448A367F-EA82-488D-8AD0-81F4C554CBDF}"/>
            </a:ext>
          </a:extLst>
        </xdr:cNvPr>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0" name="n_2aveValue【学校施設】&#10;一人当たり面積">
          <a:extLst>
            <a:ext uri="{FF2B5EF4-FFF2-40B4-BE49-F238E27FC236}">
              <a16:creationId xmlns:a16="http://schemas.microsoft.com/office/drawing/2014/main" id="{CFFB9DD6-E91C-4EAD-80C2-D80F4C459FD9}"/>
            </a:ext>
          </a:extLst>
        </xdr:cNvPr>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1" name="n_3aveValue【学校施設】&#10;一人当たり面積">
          <a:extLst>
            <a:ext uri="{FF2B5EF4-FFF2-40B4-BE49-F238E27FC236}">
              <a16:creationId xmlns:a16="http://schemas.microsoft.com/office/drawing/2014/main" id="{7CD965E2-52AC-4DA7-8F7A-64CEA53C5D83}"/>
            </a:ext>
          </a:extLst>
        </xdr:cNvPr>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612" name="n_4aveValue【学校施設】&#10;一人当たり面積">
          <a:extLst>
            <a:ext uri="{FF2B5EF4-FFF2-40B4-BE49-F238E27FC236}">
              <a16:creationId xmlns:a16="http://schemas.microsoft.com/office/drawing/2014/main" id="{B4A7C774-D0C6-4D49-9ADF-AE0CD9F5BD18}"/>
            </a:ext>
          </a:extLst>
        </xdr:cNvPr>
        <xdr:cNvSpPr txBox="1"/>
      </xdr:nvSpPr>
      <xdr:spPr>
        <a:xfrm>
          <a:off x="18421427" y="108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107606</xdr:rowOff>
    </xdr:from>
    <xdr:ext cx="469744" cy="259045"/>
    <xdr:sp macro="" textlink="">
      <xdr:nvSpPr>
        <xdr:cNvPr id="613" name="n_1mainValue【学校施設】&#10;一人当たり面積">
          <a:extLst>
            <a:ext uri="{FF2B5EF4-FFF2-40B4-BE49-F238E27FC236}">
              <a16:creationId xmlns:a16="http://schemas.microsoft.com/office/drawing/2014/main" id="{00FB3E45-CF0F-45FE-B3F2-916E5C8E7FE6}"/>
            </a:ext>
          </a:extLst>
        </xdr:cNvPr>
        <xdr:cNvSpPr txBox="1"/>
      </xdr:nvSpPr>
      <xdr:spPr>
        <a:xfrm>
          <a:off x="21075727" y="1039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113047</xdr:rowOff>
    </xdr:from>
    <xdr:ext cx="469744" cy="259045"/>
    <xdr:sp macro="" textlink="">
      <xdr:nvSpPr>
        <xdr:cNvPr id="614" name="n_2mainValue【学校施設】&#10;一人当たり面積">
          <a:extLst>
            <a:ext uri="{FF2B5EF4-FFF2-40B4-BE49-F238E27FC236}">
              <a16:creationId xmlns:a16="http://schemas.microsoft.com/office/drawing/2014/main" id="{A74E430C-D5D4-4ADF-8B0C-27E65DC67129}"/>
            </a:ext>
          </a:extLst>
        </xdr:cNvPr>
        <xdr:cNvSpPr txBox="1"/>
      </xdr:nvSpPr>
      <xdr:spPr>
        <a:xfrm>
          <a:off x="20199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120682</xdr:rowOff>
    </xdr:from>
    <xdr:ext cx="469744" cy="259045"/>
    <xdr:sp macro="" textlink="">
      <xdr:nvSpPr>
        <xdr:cNvPr id="615" name="n_3mainValue【学校施設】&#10;一人当たり面積">
          <a:extLst>
            <a:ext uri="{FF2B5EF4-FFF2-40B4-BE49-F238E27FC236}">
              <a16:creationId xmlns:a16="http://schemas.microsoft.com/office/drawing/2014/main" id="{0FB42768-047A-4C03-AD8B-7F8568A654BF}"/>
            </a:ext>
          </a:extLst>
        </xdr:cNvPr>
        <xdr:cNvSpPr txBox="1"/>
      </xdr:nvSpPr>
      <xdr:spPr>
        <a:xfrm>
          <a:off x="19310427" y="1040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126626</xdr:rowOff>
    </xdr:from>
    <xdr:ext cx="469744" cy="259045"/>
    <xdr:sp macro="" textlink="">
      <xdr:nvSpPr>
        <xdr:cNvPr id="616" name="n_4mainValue【学校施設】&#10;一人当たり面積">
          <a:extLst>
            <a:ext uri="{FF2B5EF4-FFF2-40B4-BE49-F238E27FC236}">
              <a16:creationId xmlns:a16="http://schemas.microsoft.com/office/drawing/2014/main" id="{924809EC-5ED8-41C6-A583-74A9F834720B}"/>
            </a:ext>
          </a:extLst>
        </xdr:cNvPr>
        <xdr:cNvSpPr txBox="1"/>
      </xdr:nvSpPr>
      <xdr:spPr>
        <a:xfrm>
          <a:off x="18421427" y="1041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1F96A91A-8BB5-4935-8D48-8EF0854FFB9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2E93DFD2-4807-48BA-B129-40F779467EF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102CA43D-AC86-4F1F-8EA0-C643513A133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4995E570-CF87-4D85-938D-D5B94A744E0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240F27CF-F206-4179-A770-6FBC0407C52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8B605F0B-24AB-40A7-9DD6-17DBE3D721F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9D6B4D6F-4C77-4477-813F-65694D903A3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F8EDB16A-6C50-4154-98F2-77C0FEAA55E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744975EB-FC8F-456D-B2F5-7516FAFB503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1A1B845E-4B79-4AF8-868C-5F5A2158665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A9560892-2739-4458-942D-68C6B514022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7441714E-F11E-44B5-9E50-6D270C089C2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77623681-2872-4142-AB64-4D64F8297FA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A57B0C44-192E-4F88-AE1B-3E837310EA1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6E253082-8BE8-4EA3-8E4D-6E2F240E6B4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BA9E3A6F-DCDE-45CB-B8FF-1D2C8B007C5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E10F0F22-3BCC-45DA-BBDF-D86DA6BC07B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639897F1-F6BC-4530-B0FE-61BE55682FF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CF7A5A66-3FC8-456D-8B9E-7EC75E628AF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AE171947-C956-4CA7-BA0F-43BEA4FBE30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37" name="テキスト ボックス 636">
          <a:extLst>
            <a:ext uri="{FF2B5EF4-FFF2-40B4-BE49-F238E27FC236}">
              <a16:creationId xmlns:a16="http://schemas.microsoft.com/office/drawing/2014/main" id="{AC9D61C6-0418-4B76-A090-6728605FBB84}"/>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27C2643E-8F0F-47F8-A22D-E7A815C21BC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児童館】&#10;有形固定資産減価償却率グラフ枠">
          <a:extLst>
            <a:ext uri="{FF2B5EF4-FFF2-40B4-BE49-F238E27FC236}">
              <a16:creationId xmlns:a16="http://schemas.microsoft.com/office/drawing/2014/main" id="{54DDD2B5-8032-4CDD-BFE3-4C7E1FA863C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0" name="直線コネクタ 639">
          <a:extLst>
            <a:ext uri="{FF2B5EF4-FFF2-40B4-BE49-F238E27FC236}">
              <a16:creationId xmlns:a16="http://schemas.microsoft.com/office/drawing/2014/main" id="{092AB68C-8437-4F6F-ABDF-49BBE60D4EBE}"/>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1" name="【児童館】&#10;有形固定資産減価償却率最小値テキスト">
          <a:extLst>
            <a:ext uri="{FF2B5EF4-FFF2-40B4-BE49-F238E27FC236}">
              <a16:creationId xmlns:a16="http://schemas.microsoft.com/office/drawing/2014/main" id="{72061BE4-2DE5-419B-8375-D6E74DBD6957}"/>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2" name="直線コネクタ 641">
          <a:extLst>
            <a:ext uri="{FF2B5EF4-FFF2-40B4-BE49-F238E27FC236}">
              <a16:creationId xmlns:a16="http://schemas.microsoft.com/office/drawing/2014/main" id="{C52D731F-CE4B-414E-A583-42B75C4C73D2}"/>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3" name="【児童館】&#10;有形固定資産減価償却率最大値テキスト">
          <a:extLst>
            <a:ext uri="{FF2B5EF4-FFF2-40B4-BE49-F238E27FC236}">
              <a16:creationId xmlns:a16="http://schemas.microsoft.com/office/drawing/2014/main" id="{9E9F4EA1-459B-47F0-AF4C-C89E6F8A4F53}"/>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4" name="直線コネクタ 643">
          <a:extLst>
            <a:ext uri="{FF2B5EF4-FFF2-40B4-BE49-F238E27FC236}">
              <a16:creationId xmlns:a16="http://schemas.microsoft.com/office/drawing/2014/main" id="{DAE755BB-1CAF-42CA-87F7-1D31807701ED}"/>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58438</xdr:rowOff>
    </xdr:from>
    <xdr:ext cx="405111" cy="259045"/>
    <xdr:sp macro="" textlink="">
      <xdr:nvSpPr>
        <xdr:cNvPr id="645" name="【児童館】&#10;有形固定資産減価償却率平均値テキスト">
          <a:extLst>
            <a:ext uri="{FF2B5EF4-FFF2-40B4-BE49-F238E27FC236}">
              <a16:creationId xmlns:a16="http://schemas.microsoft.com/office/drawing/2014/main" id="{E039914C-BBB6-4600-AD9C-5D0EE95A3C7B}"/>
            </a:ext>
          </a:extLst>
        </xdr:cNvPr>
        <xdr:cNvSpPr txBox="1"/>
      </xdr:nvSpPr>
      <xdr:spPr>
        <a:xfrm>
          <a:off x="16357600" y="13945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646" name="フローチャート: 判断 645">
          <a:extLst>
            <a:ext uri="{FF2B5EF4-FFF2-40B4-BE49-F238E27FC236}">
              <a16:creationId xmlns:a16="http://schemas.microsoft.com/office/drawing/2014/main" id="{16FE7184-0C89-4323-8EDC-FC2148E939B9}"/>
            </a:ext>
          </a:extLst>
        </xdr:cNvPr>
        <xdr:cNvSpPr/>
      </xdr:nvSpPr>
      <xdr:spPr>
        <a:xfrm>
          <a:off x="16268700" y="1396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647" name="フローチャート: 判断 646">
          <a:extLst>
            <a:ext uri="{FF2B5EF4-FFF2-40B4-BE49-F238E27FC236}">
              <a16:creationId xmlns:a16="http://schemas.microsoft.com/office/drawing/2014/main" id="{3520E0A3-04F2-4747-A60F-DBDA5C6E3B12}"/>
            </a:ext>
          </a:extLst>
        </xdr:cNvPr>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648" name="フローチャート: 判断 647">
          <a:extLst>
            <a:ext uri="{FF2B5EF4-FFF2-40B4-BE49-F238E27FC236}">
              <a16:creationId xmlns:a16="http://schemas.microsoft.com/office/drawing/2014/main" id="{2870E67D-1E61-4BC1-96CB-BFD812A97031}"/>
            </a:ext>
          </a:extLst>
        </xdr:cNvPr>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649" name="フローチャート: 判断 648">
          <a:extLst>
            <a:ext uri="{FF2B5EF4-FFF2-40B4-BE49-F238E27FC236}">
              <a16:creationId xmlns:a16="http://schemas.microsoft.com/office/drawing/2014/main" id="{09D9E154-EC8C-47C2-827E-B2810701476C}"/>
            </a:ext>
          </a:extLst>
        </xdr:cNvPr>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650" name="フローチャート: 判断 649">
          <a:extLst>
            <a:ext uri="{FF2B5EF4-FFF2-40B4-BE49-F238E27FC236}">
              <a16:creationId xmlns:a16="http://schemas.microsoft.com/office/drawing/2014/main" id="{F6C54578-D92F-4A55-876B-54F8B2959992}"/>
            </a:ext>
          </a:extLst>
        </xdr:cNvPr>
        <xdr:cNvSpPr/>
      </xdr:nvSpPr>
      <xdr:spPr>
        <a:xfrm>
          <a:off x="12763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636113A8-31A3-4D7C-BCDD-D0C2845D120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2D56C363-13D1-4564-92EF-651CD702514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BA4FF5A-2D29-4D75-8FC8-2965BC9DE91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BE718C72-9EEA-4B24-8195-95887FB5CE8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3F448AF-4533-4CD6-A5A3-5AA31A48BE2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152400</xdr:rowOff>
    </xdr:from>
    <xdr:to>
      <xdr:col>81</xdr:col>
      <xdr:colOff>101600</xdr:colOff>
      <xdr:row>85</xdr:row>
      <xdr:rowOff>82550</xdr:rowOff>
    </xdr:to>
    <xdr:sp macro="" textlink="">
      <xdr:nvSpPr>
        <xdr:cNvPr id="656" name="楕円 655">
          <a:extLst>
            <a:ext uri="{FF2B5EF4-FFF2-40B4-BE49-F238E27FC236}">
              <a16:creationId xmlns:a16="http://schemas.microsoft.com/office/drawing/2014/main" id="{E70C46E3-2BAA-4742-BBA5-CC526EF092AC}"/>
            </a:ext>
          </a:extLst>
        </xdr:cNvPr>
        <xdr:cNvSpPr/>
      </xdr:nvSpPr>
      <xdr:spPr>
        <a:xfrm>
          <a:off x="15430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152400</xdr:rowOff>
    </xdr:from>
    <xdr:to>
      <xdr:col>76</xdr:col>
      <xdr:colOff>165100</xdr:colOff>
      <xdr:row>85</xdr:row>
      <xdr:rowOff>82550</xdr:rowOff>
    </xdr:to>
    <xdr:sp macro="" textlink="">
      <xdr:nvSpPr>
        <xdr:cNvPr id="657" name="楕円 656">
          <a:extLst>
            <a:ext uri="{FF2B5EF4-FFF2-40B4-BE49-F238E27FC236}">
              <a16:creationId xmlns:a16="http://schemas.microsoft.com/office/drawing/2014/main" id="{9A5FC338-B6B1-4A29-8FA8-8C1201CF39BF}"/>
            </a:ext>
          </a:extLst>
        </xdr:cNvPr>
        <xdr:cNvSpPr/>
      </xdr:nvSpPr>
      <xdr:spPr>
        <a:xfrm>
          <a:off x="14541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31750</xdr:rowOff>
    </xdr:from>
    <xdr:to>
      <xdr:col>81</xdr:col>
      <xdr:colOff>50800</xdr:colOff>
      <xdr:row>85</xdr:row>
      <xdr:rowOff>31750</xdr:rowOff>
    </xdr:to>
    <xdr:cxnSp macro="">
      <xdr:nvCxnSpPr>
        <xdr:cNvPr id="658" name="直線コネクタ 657">
          <a:extLst>
            <a:ext uri="{FF2B5EF4-FFF2-40B4-BE49-F238E27FC236}">
              <a16:creationId xmlns:a16="http://schemas.microsoft.com/office/drawing/2014/main" id="{9392F125-A108-4D95-A4DF-3E62BA79C783}"/>
            </a:ext>
          </a:extLst>
        </xdr:cNvPr>
        <xdr:cNvCxnSpPr/>
      </xdr:nvCxnSpPr>
      <xdr:spPr>
        <a:xfrm>
          <a:off x="14592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152400</xdr:rowOff>
    </xdr:from>
    <xdr:to>
      <xdr:col>72</xdr:col>
      <xdr:colOff>38100</xdr:colOff>
      <xdr:row>85</xdr:row>
      <xdr:rowOff>82550</xdr:rowOff>
    </xdr:to>
    <xdr:sp macro="" textlink="">
      <xdr:nvSpPr>
        <xdr:cNvPr id="659" name="楕円 658">
          <a:extLst>
            <a:ext uri="{FF2B5EF4-FFF2-40B4-BE49-F238E27FC236}">
              <a16:creationId xmlns:a16="http://schemas.microsoft.com/office/drawing/2014/main" id="{87F008D9-3AF6-466F-9088-CE58BFC6E853}"/>
            </a:ext>
          </a:extLst>
        </xdr:cNvPr>
        <xdr:cNvSpPr/>
      </xdr:nvSpPr>
      <xdr:spPr>
        <a:xfrm>
          <a:off x="13652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31750</xdr:rowOff>
    </xdr:from>
    <xdr:to>
      <xdr:col>76</xdr:col>
      <xdr:colOff>114300</xdr:colOff>
      <xdr:row>85</xdr:row>
      <xdr:rowOff>31750</xdr:rowOff>
    </xdr:to>
    <xdr:cxnSp macro="">
      <xdr:nvCxnSpPr>
        <xdr:cNvPr id="660" name="直線コネクタ 659">
          <a:extLst>
            <a:ext uri="{FF2B5EF4-FFF2-40B4-BE49-F238E27FC236}">
              <a16:creationId xmlns:a16="http://schemas.microsoft.com/office/drawing/2014/main" id="{245FA989-4853-4247-BBDB-BFF2394E6148}"/>
            </a:ext>
          </a:extLst>
        </xdr:cNvPr>
        <xdr:cNvCxnSpPr/>
      </xdr:nvCxnSpPr>
      <xdr:spPr>
        <a:xfrm>
          <a:off x="13703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152400</xdr:rowOff>
    </xdr:from>
    <xdr:to>
      <xdr:col>67</xdr:col>
      <xdr:colOff>101600</xdr:colOff>
      <xdr:row>85</xdr:row>
      <xdr:rowOff>82550</xdr:rowOff>
    </xdr:to>
    <xdr:sp macro="" textlink="">
      <xdr:nvSpPr>
        <xdr:cNvPr id="661" name="楕円 660">
          <a:extLst>
            <a:ext uri="{FF2B5EF4-FFF2-40B4-BE49-F238E27FC236}">
              <a16:creationId xmlns:a16="http://schemas.microsoft.com/office/drawing/2014/main" id="{CFAF613D-001C-4B20-9AAC-60A18D79D08D}"/>
            </a:ext>
          </a:extLst>
        </xdr:cNvPr>
        <xdr:cNvSpPr/>
      </xdr:nvSpPr>
      <xdr:spPr>
        <a:xfrm>
          <a:off x="12763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31750</xdr:rowOff>
    </xdr:from>
    <xdr:to>
      <xdr:col>71</xdr:col>
      <xdr:colOff>177800</xdr:colOff>
      <xdr:row>85</xdr:row>
      <xdr:rowOff>31750</xdr:rowOff>
    </xdr:to>
    <xdr:cxnSp macro="">
      <xdr:nvCxnSpPr>
        <xdr:cNvPr id="662" name="直線コネクタ 661">
          <a:extLst>
            <a:ext uri="{FF2B5EF4-FFF2-40B4-BE49-F238E27FC236}">
              <a16:creationId xmlns:a16="http://schemas.microsoft.com/office/drawing/2014/main" id="{203D23DE-5D6A-437A-AD53-7FC95A86C86F}"/>
            </a:ext>
          </a:extLst>
        </xdr:cNvPr>
        <xdr:cNvCxnSpPr/>
      </xdr:nvCxnSpPr>
      <xdr:spPr>
        <a:xfrm>
          <a:off x="12814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99077</xdr:rowOff>
    </xdr:from>
    <xdr:ext cx="405111" cy="259045"/>
    <xdr:sp macro="" textlink="">
      <xdr:nvSpPr>
        <xdr:cNvPr id="663" name="n_1aveValue【児童館】&#10;有形固定資産減価償却率">
          <a:extLst>
            <a:ext uri="{FF2B5EF4-FFF2-40B4-BE49-F238E27FC236}">
              <a16:creationId xmlns:a16="http://schemas.microsoft.com/office/drawing/2014/main" id="{A675B147-1764-4C42-B5CB-C1F0F549DD2D}"/>
            </a:ext>
          </a:extLst>
        </xdr:cNvPr>
        <xdr:cNvSpPr txBox="1"/>
      </xdr:nvSpPr>
      <xdr:spPr>
        <a:xfrm>
          <a:off x="152660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123207</xdr:rowOff>
    </xdr:from>
    <xdr:ext cx="405111" cy="259045"/>
    <xdr:sp macro="" textlink="">
      <xdr:nvSpPr>
        <xdr:cNvPr id="664" name="n_2aveValue【児童館】&#10;有形固定資産減価償却率">
          <a:extLst>
            <a:ext uri="{FF2B5EF4-FFF2-40B4-BE49-F238E27FC236}">
              <a16:creationId xmlns:a16="http://schemas.microsoft.com/office/drawing/2014/main" id="{053C740F-595A-44C2-B4FC-F2CB11666A51}"/>
            </a:ext>
          </a:extLst>
        </xdr:cNvPr>
        <xdr:cNvSpPr txBox="1"/>
      </xdr:nvSpPr>
      <xdr:spPr>
        <a:xfrm>
          <a:off x="143897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111777</xdr:rowOff>
    </xdr:from>
    <xdr:ext cx="405111" cy="259045"/>
    <xdr:sp macro="" textlink="">
      <xdr:nvSpPr>
        <xdr:cNvPr id="665" name="n_3aveValue【児童館】&#10;有形固定資産減価償却率">
          <a:extLst>
            <a:ext uri="{FF2B5EF4-FFF2-40B4-BE49-F238E27FC236}">
              <a16:creationId xmlns:a16="http://schemas.microsoft.com/office/drawing/2014/main" id="{FAC0A66C-9E61-462F-BDD4-1AF1E3207CBA}"/>
            </a:ext>
          </a:extLst>
        </xdr:cNvPr>
        <xdr:cNvSpPr txBox="1"/>
      </xdr:nvSpPr>
      <xdr:spPr>
        <a:xfrm>
          <a:off x="13500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154957</xdr:rowOff>
    </xdr:from>
    <xdr:ext cx="405111" cy="259045"/>
    <xdr:sp macro="" textlink="">
      <xdr:nvSpPr>
        <xdr:cNvPr id="666" name="n_4aveValue【児童館】&#10;有形固定資産減価償却率">
          <a:extLst>
            <a:ext uri="{FF2B5EF4-FFF2-40B4-BE49-F238E27FC236}">
              <a16:creationId xmlns:a16="http://schemas.microsoft.com/office/drawing/2014/main" id="{65E48161-EA9D-44E1-BCF5-2A03A63DCBD4}"/>
            </a:ext>
          </a:extLst>
        </xdr:cNvPr>
        <xdr:cNvSpPr txBox="1"/>
      </xdr:nvSpPr>
      <xdr:spPr>
        <a:xfrm>
          <a:off x="12611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85</xdr:row>
      <xdr:rowOff>73677</xdr:rowOff>
    </xdr:from>
    <xdr:ext cx="469744" cy="259045"/>
    <xdr:sp macro="" textlink="">
      <xdr:nvSpPr>
        <xdr:cNvPr id="667" name="n_1mainValue【児童館】&#10;有形固定資産減価償却率">
          <a:extLst>
            <a:ext uri="{FF2B5EF4-FFF2-40B4-BE49-F238E27FC236}">
              <a16:creationId xmlns:a16="http://schemas.microsoft.com/office/drawing/2014/main" id="{501C003C-8FB6-46AA-9AF6-701013B28AE3}"/>
            </a:ext>
          </a:extLst>
        </xdr:cNvPr>
        <xdr:cNvSpPr txBox="1"/>
      </xdr:nvSpPr>
      <xdr:spPr>
        <a:xfrm>
          <a:off x="15233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85</xdr:row>
      <xdr:rowOff>73677</xdr:rowOff>
    </xdr:from>
    <xdr:ext cx="469744" cy="259045"/>
    <xdr:sp macro="" textlink="">
      <xdr:nvSpPr>
        <xdr:cNvPr id="668" name="n_2mainValue【児童館】&#10;有形固定資産減価償却率">
          <a:extLst>
            <a:ext uri="{FF2B5EF4-FFF2-40B4-BE49-F238E27FC236}">
              <a16:creationId xmlns:a16="http://schemas.microsoft.com/office/drawing/2014/main" id="{C1DB2AAF-4CF8-4494-BD19-25F806B8B224}"/>
            </a:ext>
          </a:extLst>
        </xdr:cNvPr>
        <xdr:cNvSpPr txBox="1"/>
      </xdr:nvSpPr>
      <xdr:spPr>
        <a:xfrm>
          <a:off x="14357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85</xdr:row>
      <xdr:rowOff>73677</xdr:rowOff>
    </xdr:from>
    <xdr:ext cx="469744" cy="259045"/>
    <xdr:sp macro="" textlink="">
      <xdr:nvSpPr>
        <xdr:cNvPr id="669" name="n_3mainValue【児童館】&#10;有形固定資産減価償却率">
          <a:extLst>
            <a:ext uri="{FF2B5EF4-FFF2-40B4-BE49-F238E27FC236}">
              <a16:creationId xmlns:a16="http://schemas.microsoft.com/office/drawing/2014/main" id="{55B73DEF-980C-43BC-AA17-6BFD9FFC27F9}"/>
            </a:ext>
          </a:extLst>
        </xdr:cNvPr>
        <xdr:cNvSpPr txBox="1"/>
      </xdr:nvSpPr>
      <xdr:spPr>
        <a:xfrm>
          <a:off x="13468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85</xdr:row>
      <xdr:rowOff>73677</xdr:rowOff>
    </xdr:from>
    <xdr:ext cx="469744" cy="259045"/>
    <xdr:sp macro="" textlink="">
      <xdr:nvSpPr>
        <xdr:cNvPr id="670" name="n_4mainValue【児童館】&#10;有形固定資産減価償却率">
          <a:extLst>
            <a:ext uri="{FF2B5EF4-FFF2-40B4-BE49-F238E27FC236}">
              <a16:creationId xmlns:a16="http://schemas.microsoft.com/office/drawing/2014/main" id="{DACC5879-215B-44A1-BD74-01019A62B371}"/>
            </a:ext>
          </a:extLst>
        </xdr:cNvPr>
        <xdr:cNvSpPr txBox="1"/>
      </xdr:nvSpPr>
      <xdr:spPr>
        <a:xfrm>
          <a:off x="12579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a:extLst>
            <a:ext uri="{FF2B5EF4-FFF2-40B4-BE49-F238E27FC236}">
              <a16:creationId xmlns:a16="http://schemas.microsoft.com/office/drawing/2014/main" id="{23E4C2C8-8DF9-424D-8643-385A8F34E95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a:extLst>
            <a:ext uri="{FF2B5EF4-FFF2-40B4-BE49-F238E27FC236}">
              <a16:creationId xmlns:a16="http://schemas.microsoft.com/office/drawing/2014/main" id="{1A71FC75-E4DD-4EBA-BCD7-FBB1A751C57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a:extLst>
            <a:ext uri="{FF2B5EF4-FFF2-40B4-BE49-F238E27FC236}">
              <a16:creationId xmlns:a16="http://schemas.microsoft.com/office/drawing/2014/main" id="{4E5A43A2-8C62-4CA8-AAD3-9E7E8137125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a:extLst>
            <a:ext uri="{FF2B5EF4-FFF2-40B4-BE49-F238E27FC236}">
              <a16:creationId xmlns:a16="http://schemas.microsoft.com/office/drawing/2014/main" id="{21ED7874-F4DA-4D06-896D-22EB8FBB8B0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a:extLst>
            <a:ext uri="{FF2B5EF4-FFF2-40B4-BE49-F238E27FC236}">
              <a16:creationId xmlns:a16="http://schemas.microsoft.com/office/drawing/2014/main" id="{A35FA61C-C9CA-4E34-A64F-5DA4BF37B7F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a:extLst>
            <a:ext uri="{FF2B5EF4-FFF2-40B4-BE49-F238E27FC236}">
              <a16:creationId xmlns:a16="http://schemas.microsoft.com/office/drawing/2014/main" id="{1CD88A08-1ABA-4A97-8D31-4B587F3D86E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a:extLst>
            <a:ext uri="{FF2B5EF4-FFF2-40B4-BE49-F238E27FC236}">
              <a16:creationId xmlns:a16="http://schemas.microsoft.com/office/drawing/2014/main" id="{23A9EC33-80EB-4932-893D-E362F9A2902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a:extLst>
            <a:ext uri="{FF2B5EF4-FFF2-40B4-BE49-F238E27FC236}">
              <a16:creationId xmlns:a16="http://schemas.microsoft.com/office/drawing/2014/main" id="{C32F25EC-4F88-4886-8A54-118961343BB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a:extLst>
            <a:ext uri="{FF2B5EF4-FFF2-40B4-BE49-F238E27FC236}">
              <a16:creationId xmlns:a16="http://schemas.microsoft.com/office/drawing/2014/main" id="{DEC59D52-E8A5-44E3-8DAD-808FC993E9A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a:extLst>
            <a:ext uri="{FF2B5EF4-FFF2-40B4-BE49-F238E27FC236}">
              <a16:creationId xmlns:a16="http://schemas.microsoft.com/office/drawing/2014/main" id="{A0E8CB91-4F1E-43D6-9C18-1FD2B392C48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1" name="直線コネクタ 680">
          <a:extLst>
            <a:ext uri="{FF2B5EF4-FFF2-40B4-BE49-F238E27FC236}">
              <a16:creationId xmlns:a16="http://schemas.microsoft.com/office/drawing/2014/main" id="{E37BE15D-EAB7-428D-BE9F-980F091F03F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2" name="テキスト ボックス 681">
          <a:extLst>
            <a:ext uri="{FF2B5EF4-FFF2-40B4-BE49-F238E27FC236}">
              <a16:creationId xmlns:a16="http://schemas.microsoft.com/office/drawing/2014/main" id="{E4D5CBBE-4BAB-46B2-8E77-F9511FA12F8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3" name="直線コネクタ 682">
          <a:extLst>
            <a:ext uri="{FF2B5EF4-FFF2-40B4-BE49-F238E27FC236}">
              <a16:creationId xmlns:a16="http://schemas.microsoft.com/office/drawing/2014/main" id="{C3198B9A-8DC9-4847-AAC1-593B90DEC6B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4" name="テキスト ボックス 683">
          <a:extLst>
            <a:ext uri="{FF2B5EF4-FFF2-40B4-BE49-F238E27FC236}">
              <a16:creationId xmlns:a16="http://schemas.microsoft.com/office/drawing/2014/main" id="{37E2FCEA-DBE5-4A9B-BC0E-3031110C6AE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5" name="直線コネクタ 684">
          <a:extLst>
            <a:ext uri="{FF2B5EF4-FFF2-40B4-BE49-F238E27FC236}">
              <a16:creationId xmlns:a16="http://schemas.microsoft.com/office/drawing/2014/main" id="{4BCB7655-FF49-4D68-BFA4-A628613F8E3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6" name="テキスト ボックス 685">
          <a:extLst>
            <a:ext uri="{FF2B5EF4-FFF2-40B4-BE49-F238E27FC236}">
              <a16:creationId xmlns:a16="http://schemas.microsoft.com/office/drawing/2014/main" id="{52944F67-521B-4DF3-92C0-B24A77E38DF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7" name="直線コネクタ 686">
          <a:extLst>
            <a:ext uri="{FF2B5EF4-FFF2-40B4-BE49-F238E27FC236}">
              <a16:creationId xmlns:a16="http://schemas.microsoft.com/office/drawing/2014/main" id="{52FC3F30-8F09-417A-9AE3-1B2EA0D34A3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8" name="テキスト ボックス 687">
          <a:extLst>
            <a:ext uri="{FF2B5EF4-FFF2-40B4-BE49-F238E27FC236}">
              <a16:creationId xmlns:a16="http://schemas.microsoft.com/office/drawing/2014/main" id="{CF6F7F9F-5C85-4712-B327-D9A8E5E99C0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9" name="直線コネクタ 688">
          <a:extLst>
            <a:ext uri="{FF2B5EF4-FFF2-40B4-BE49-F238E27FC236}">
              <a16:creationId xmlns:a16="http://schemas.microsoft.com/office/drawing/2014/main" id="{814AB4F3-AF25-4AC8-B4D3-BF42AEC36A7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0" name="テキスト ボックス 689">
          <a:extLst>
            <a:ext uri="{FF2B5EF4-FFF2-40B4-BE49-F238E27FC236}">
              <a16:creationId xmlns:a16="http://schemas.microsoft.com/office/drawing/2014/main" id="{3972AEAF-2460-44AF-9576-E2E54701DC0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EEB7F8E6-F9E5-4720-87AE-0D7E541CDD7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F8638AD7-4638-487F-BCFF-1279DFB9766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児童館】&#10;一人当たり面積グラフ枠">
          <a:extLst>
            <a:ext uri="{FF2B5EF4-FFF2-40B4-BE49-F238E27FC236}">
              <a16:creationId xmlns:a16="http://schemas.microsoft.com/office/drawing/2014/main" id="{9C1B3010-F759-40F8-A28E-36961E6E081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694" name="直線コネクタ 693">
          <a:extLst>
            <a:ext uri="{FF2B5EF4-FFF2-40B4-BE49-F238E27FC236}">
              <a16:creationId xmlns:a16="http://schemas.microsoft.com/office/drawing/2014/main" id="{7BA1100F-9D21-4E29-A4C9-8A50E1935FAB}"/>
            </a:ext>
          </a:extLst>
        </xdr:cNvPr>
        <xdr:cNvCxnSpPr/>
      </xdr:nvCxnSpPr>
      <xdr:spPr>
        <a:xfrm flipV="1">
          <a:off x="22160864" y="133731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695" name="【児童館】&#10;一人当たり面積最小値テキスト">
          <a:extLst>
            <a:ext uri="{FF2B5EF4-FFF2-40B4-BE49-F238E27FC236}">
              <a16:creationId xmlns:a16="http://schemas.microsoft.com/office/drawing/2014/main" id="{8B2DADF7-A0E2-4F9C-BA1B-C8933B16A343}"/>
            </a:ext>
          </a:extLst>
        </xdr:cNvPr>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96" name="直線コネクタ 695">
          <a:extLst>
            <a:ext uri="{FF2B5EF4-FFF2-40B4-BE49-F238E27FC236}">
              <a16:creationId xmlns:a16="http://schemas.microsoft.com/office/drawing/2014/main" id="{178DB3E0-0D88-4D8D-AD15-A58D6286DEDA}"/>
            </a:ext>
          </a:extLst>
        </xdr:cNvPr>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97" name="【児童館】&#10;一人当たり面積最大値テキスト">
          <a:extLst>
            <a:ext uri="{FF2B5EF4-FFF2-40B4-BE49-F238E27FC236}">
              <a16:creationId xmlns:a16="http://schemas.microsoft.com/office/drawing/2014/main" id="{CAF1619D-5CB2-4ABE-8ADB-09D9365B4668}"/>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98" name="直線コネクタ 697">
          <a:extLst>
            <a:ext uri="{FF2B5EF4-FFF2-40B4-BE49-F238E27FC236}">
              <a16:creationId xmlns:a16="http://schemas.microsoft.com/office/drawing/2014/main" id="{0B1D3E79-266F-48F0-8237-F4C63764CBA9}"/>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699" name="【児童館】&#10;一人当たり面積平均値テキスト">
          <a:extLst>
            <a:ext uri="{FF2B5EF4-FFF2-40B4-BE49-F238E27FC236}">
              <a16:creationId xmlns:a16="http://schemas.microsoft.com/office/drawing/2014/main" id="{F7AD939C-D54F-4395-8A67-BB5B10CC3E41}"/>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0" name="フローチャート: 判断 699">
          <a:extLst>
            <a:ext uri="{FF2B5EF4-FFF2-40B4-BE49-F238E27FC236}">
              <a16:creationId xmlns:a16="http://schemas.microsoft.com/office/drawing/2014/main" id="{FA1D65BF-42C4-44BE-A1A9-578A3FE269ED}"/>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701" name="フローチャート: 判断 700">
          <a:extLst>
            <a:ext uri="{FF2B5EF4-FFF2-40B4-BE49-F238E27FC236}">
              <a16:creationId xmlns:a16="http://schemas.microsoft.com/office/drawing/2014/main" id="{1B1679D4-A1D5-4420-82AD-FCA3E03FA498}"/>
            </a:ext>
          </a:extLst>
        </xdr:cNvPr>
        <xdr:cNvSpPr/>
      </xdr:nvSpPr>
      <xdr:spPr>
        <a:xfrm>
          <a:off x="21272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702" name="フローチャート: 判断 701">
          <a:extLst>
            <a:ext uri="{FF2B5EF4-FFF2-40B4-BE49-F238E27FC236}">
              <a16:creationId xmlns:a16="http://schemas.microsoft.com/office/drawing/2014/main" id="{BEA202DB-0EA5-4A11-91A5-EE045F468EC3}"/>
            </a:ext>
          </a:extLst>
        </xdr:cNvPr>
        <xdr:cNvSpPr/>
      </xdr:nvSpPr>
      <xdr:spPr>
        <a:xfrm>
          <a:off x="20383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03" name="フローチャート: 判断 702">
          <a:extLst>
            <a:ext uri="{FF2B5EF4-FFF2-40B4-BE49-F238E27FC236}">
              <a16:creationId xmlns:a16="http://schemas.microsoft.com/office/drawing/2014/main" id="{CB985E53-738E-446F-8CD3-B123A3B42A84}"/>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704" name="フローチャート: 判断 703">
          <a:extLst>
            <a:ext uri="{FF2B5EF4-FFF2-40B4-BE49-F238E27FC236}">
              <a16:creationId xmlns:a16="http://schemas.microsoft.com/office/drawing/2014/main" id="{34E8AAAA-BAB9-488F-A705-AA5C0F09B967}"/>
            </a:ext>
          </a:extLst>
        </xdr:cNvPr>
        <xdr:cNvSpPr/>
      </xdr:nvSpPr>
      <xdr:spPr>
        <a:xfrm>
          <a:off x="18605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9970B024-1E70-455F-9329-119D9F967F3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AB44C74D-205F-4C19-AA7D-B914E494D80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33AA8BB1-2D61-4BFD-81EC-F6163547774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F3259128-164E-4415-92AB-9208C1B466D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443458C0-B3F1-48A2-89DD-1E3938A7860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135889</xdr:rowOff>
    </xdr:from>
    <xdr:to>
      <xdr:col>112</xdr:col>
      <xdr:colOff>38100</xdr:colOff>
      <xdr:row>85</xdr:row>
      <xdr:rowOff>66039</xdr:rowOff>
    </xdr:to>
    <xdr:sp macro="" textlink="">
      <xdr:nvSpPr>
        <xdr:cNvPr id="710" name="楕円 709">
          <a:extLst>
            <a:ext uri="{FF2B5EF4-FFF2-40B4-BE49-F238E27FC236}">
              <a16:creationId xmlns:a16="http://schemas.microsoft.com/office/drawing/2014/main" id="{54CE1820-577E-4318-B1EF-97A6F9A6725E}"/>
            </a:ext>
          </a:extLst>
        </xdr:cNvPr>
        <xdr:cNvSpPr/>
      </xdr:nvSpPr>
      <xdr:spPr>
        <a:xfrm>
          <a:off x="21272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139700</xdr:rowOff>
    </xdr:from>
    <xdr:to>
      <xdr:col>107</xdr:col>
      <xdr:colOff>101600</xdr:colOff>
      <xdr:row>85</xdr:row>
      <xdr:rowOff>69850</xdr:rowOff>
    </xdr:to>
    <xdr:sp macro="" textlink="">
      <xdr:nvSpPr>
        <xdr:cNvPr id="711" name="楕円 710">
          <a:extLst>
            <a:ext uri="{FF2B5EF4-FFF2-40B4-BE49-F238E27FC236}">
              <a16:creationId xmlns:a16="http://schemas.microsoft.com/office/drawing/2014/main" id="{D11996FE-D954-4EB3-A956-220284543401}"/>
            </a:ext>
          </a:extLst>
        </xdr:cNvPr>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15239</xdr:rowOff>
    </xdr:from>
    <xdr:to>
      <xdr:col>111</xdr:col>
      <xdr:colOff>177800</xdr:colOff>
      <xdr:row>85</xdr:row>
      <xdr:rowOff>19050</xdr:rowOff>
    </xdr:to>
    <xdr:cxnSp macro="">
      <xdr:nvCxnSpPr>
        <xdr:cNvPr id="712" name="直線コネクタ 711">
          <a:extLst>
            <a:ext uri="{FF2B5EF4-FFF2-40B4-BE49-F238E27FC236}">
              <a16:creationId xmlns:a16="http://schemas.microsoft.com/office/drawing/2014/main" id="{B0161F26-DF42-4406-93B1-262134E36A75}"/>
            </a:ext>
          </a:extLst>
        </xdr:cNvPr>
        <xdr:cNvCxnSpPr/>
      </xdr:nvCxnSpPr>
      <xdr:spPr>
        <a:xfrm flipV="1">
          <a:off x="20434300" y="14588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13" name="楕円 712">
          <a:extLst>
            <a:ext uri="{FF2B5EF4-FFF2-40B4-BE49-F238E27FC236}">
              <a16:creationId xmlns:a16="http://schemas.microsoft.com/office/drawing/2014/main" id="{F78ED538-82D8-464F-95FF-31EF172AFF44}"/>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26670</xdr:rowOff>
    </xdr:to>
    <xdr:cxnSp macro="">
      <xdr:nvCxnSpPr>
        <xdr:cNvPr id="714" name="直線コネクタ 713">
          <a:extLst>
            <a:ext uri="{FF2B5EF4-FFF2-40B4-BE49-F238E27FC236}">
              <a16:creationId xmlns:a16="http://schemas.microsoft.com/office/drawing/2014/main" id="{03B6C714-94FB-49A2-9E24-F2F231485564}"/>
            </a:ext>
          </a:extLst>
        </xdr:cNvPr>
        <xdr:cNvCxnSpPr/>
      </xdr:nvCxnSpPr>
      <xdr:spPr>
        <a:xfrm flipV="1">
          <a:off x="19545300" y="1459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151130</xdr:rowOff>
    </xdr:from>
    <xdr:to>
      <xdr:col>98</xdr:col>
      <xdr:colOff>38100</xdr:colOff>
      <xdr:row>85</xdr:row>
      <xdr:rowOff>81280</xdr:rowOff>
    </xdr:to>
    <xdr:sp macro="" textlink="">
      <xdr:nvSpPr>
        <xdr:cNvPr id="715" name="楕円 714">
          <a:extLst>
            <a:ext uri="{FF2B5EF4-FFF2-40B4-BE49-F238E27FC236}">
              <a16:creationId xmlns:a16="http://schemas.microsoft.com/office/drawing/2014/main" id="{58CBC389-2906-45BF-A6E5-29418AE042DA}"/>
            </a:ext>
          </a:extLst>
        </xdr:cNvPr>
        <xdr:cNvSpPr/>
      </xdr:nvSpPr>
      <xdr:spPr>
        <a:xfrm>
          <a:off x="18605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30480</xdr:rowOff>
    </xdr:to>
    <xdr:cxnSp macro="">
      <xdr:nvCxnSpPr>
        <xdr:cNvPr id="716" name="直線コネクタ 715">
          <a:extLst>
            <a:ext uri="{FF2B5EF4-FFF2-40B4-BE49-F238E27FC236}">
              <a16:creationId xmlns:a16="http://schemas.microsoft.com/office/drawing/2014/main" id="{91205E03-F7F4-41DB-B2BC-37B35A1D50F9}"/>
            </a:ext>
          </a:extLst>
        </xdr:cNvPr>
        <xdr:cNvCxnSpPr/>
      </xdr:nvCxnSpPr>
      <xdr:spPr>
        <a:xfrm flipV="1">
          <a:off x="18656300" y="1459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74947</xdr:rowOff>
    </xdr:from>
    <xdr:ext cx="469744" cy="259045"/>
    <xdr:sp macro="" textlink="">
      <xdr:nvSpPr>
        <xdr:cNvPr id="717" name="n_1aveValue【児童館】&#10;一人当たり面積">
          <a:extLst>
            <a:ext uri="{FF2B5EF4-FFF2-40B4-BE49-F238E27FC236}">
              <a16:creationId xmlns:a16="http://schemas.microsoft.com/office/drawing/2014/main" id="{AB6FBF2D-9D20-4960-B504-CE553736FF63}"/>
            </a:ext>
          </a:extLst>
        </xdr:cNvPr>
        <xdr:cNvSpPr txBox="1"/>
      </xdr:nvSpPr>
      <xdr:spPr>
        <a:xfrm>
          <a:off x="210757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120666</xdr:rowOff>
    </xdr:from>
    <xdr:ext cx="469744" cy="259045"/>
    <xdr:sp macro="" textlink="">
      <xdr:nvSpPr>
        <xdr:cNvPr id="718" name="n_2aveValue【児童館】&#10;一人当たり面積">
          <a:extLst>
            <a:ext uri="{FF2B5EF4-FFF2-40B4-BE49-F238E27FC236}">
              <a16:creationId xmlns:a16="http://schemas.microsoft.com/office/drawing/2014/main" id="{5F4B2D0D-57DF-42A4-AA52-34E814FE130D}"/>
            </a:ext>
          </a:extLst>
        </xdr:cNvPr>
        <xdr:cNvSpPr txBox="1"/>
      </xdr:nvSpPr>
      <xdr:spPr>
        <a:xfrm>
          <a:off x="20199427"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19" name="n_3aveValue【児童館】&#10;一人当たり面積">
          <a:extLst>
            <a:ext uri="{FF2B5EF4-FFF2-40B4-BE49-F238E27FC236}">
              <a16:creationId xmlns:a16="http://schemas.microsoft.com/office/drawing/2014/main" id="{82F58D21-7CA1-46D3-A1C8-0CEB88B95534}"/>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170197</xdr:rowOff>
    </xdr:from>
    <xdr:ext cx="469744" cy="259045"/>
    <xdr:sp macro="" textlink="">
      <xdr:nvSpPr>
        <xdr:cNvPr id="720" name="n_4aveValue【児童館】&#10;一人当たり面積">
          <a:extLst>
            <a:ext uri="{FF2B5EF4-FFF2-40B4-BE49-F238E27FC236}">
              <a16:creationId xmlns:a16="http://schemas.microsoft.com/office/drawing/2014/main" id="{60EA8E5E-8343-4F89-BEB5-D976A9F43FEB}"/>
            </a:ext>
          </a:extLst>
        </xdr:cNvPr>
        <xdr:cNvSpPr txBox="1"/>
      </xdr:nvSpPr>
      <xdr:spPr>
        <a:xfrm>
          <a:off x="18421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57166</xdr:rowOff>
    </xdr:from>
    <xdr:ext cx="469744" cy="259045"/>
    <xdr:sp macro="" textlink="">
      <xdr:nvSpPr>
        <xdr:cNvPr id="721" name="n_1mainValue【児童館】&#10;一人当たり面積">
          <a:extLst>
            <a:ext uri="{FF2B5EF4-FFF2-40B4-BE49-F238E27FC236}">
              <a16:creationId xmlns:a16="http://schemas.microsoft.com/office/drawing/2014/main" id="{17A7D754-6D4F-4A5E-8F67-38AA2B940D80}"/>
            </a:ext>
          </a:extLst>
        </xdr:cNvPr>
        <xdr:cNvSpPr txBox="1"/>
      </xdr:nvSpPr>
      <xdr:spPr>
        <a:xfrm>
          <a:off x="210757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722" name="n_2mainValue【児童館】&#10;一人当たり面積">
          <a:extLst>
            <a:ext uri="{FF2B5EF4-FFF2-40B4-BE49-F238E27FC236}">
              <a16:creationId xmlns:a16="http://schemas.microsoft.com/office/drawing/2014/main" id="{9E5ABA72-80D6-4172-92B7-E1F8F7429026}"/>
            </a:ext>
          </a:extLst>
        </xdr:cNvPr>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723" name="n_3mainValue【児童館】&#10;一人当たり面積">
          <a:extLst>
            <a:ext uri="{FF2B5EF4-FFF2-40B4-BE49-F238E27FC236}">
              <a16:creationId xmlns:a16="http://schemas.microsoft.com/office/drawing/2014/main" id="{26106D8B-25FD-43BA-8E35-4C7F6124C3C9}"/>
            </a:ext>
          </a:extLst>
        </xdr:cNvPr>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72407</xdr:rowOff>
    </xdr:from>
    <xdr:ext cx="469744" cy="259045"/>
    <xdr:sp macro="" textlink="">
      <xdr:nvSpPr>
        <xdr:cNvPr id="724" name="n_4mainValue【児童館】&#10;一人当たり面積">
          <a:extLst>
            <a:ext uri="{FF2B5EF4-FFF2-40B4-BE49-F238E27FC236}">
              <a16:creationId xmlns:a16="http://schemas.microsoft.com/office/drawing/2014/main" id="{AC6E3218-8C51-46A9-B083-D3810195BE36}"/>
            </a:ext>
          </a:extLst>
        </xdr:cNvPr>
        <xdr:cNvSpPr txBox="1"/>
      </xdr:nvSpPr>
      <xdr:spPr>
        <a:xfrm>
          <a:off x="18421427" y="1464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5" name="正方形/長方形 724">
          <a:extLst>
            <a:ext uri="{FF2B5EF4-FFF2-40B4-BE49-F238E27FC236}">
              <a16:creationId xmlns:a16="http://schemas.microsoft.com/office/drawing/2014/main" id="{3D26ABC2-7D5F-41DE-B709-68F26DA9261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6" name="正方形/長方形 725">
          <a:extLst>
            <a:ext uri="{FF2B5EF4-FFF2-40B4-BE49-F238E27FC236}">
              <a16:creationId xmlns:a16="http://schemas.microsoft.com/office/drawing/2014/main" id="{E9D40CA6-CA82-4C35-8F55-84CA28064BD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7" name="正方形/長方形 726">
          <a:extLst>
            <a:ext uri="{FF2B5EF4-FFF2-40B4-BE49-F238E27FC236}">
              <a16:creationId xmlns:a16="http://schemas.microsoft.com/office/drawing/2014/main" id="{7BD0B79A-45F5-4773-99CC-7D208390A85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8" name="正方形/長方形 727">
          <a:extLst>
            <a:ext uri="{FF2B5EF4-FFF2-40B4-BE49-F238E27FC236}">
              <a16:creationId xmlns:a16="http://schemas.microsoft.com/office/drawing/2014/main" id="{3D36F1A5-EB60-4FF9-8285-C4947777E5A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9" name="正方形/長方形 728">
          <a:extLst>
            <a:ext uri="{FF2B5EF4-FFF2-40B4-BE49-F238E27FC236}">
              <a16:creationId xmlns:a16="http://schemas.microsoft.com/office/drawing/2014/main" id="{2496131A-162A-48FC-BC37-3FE57D9E60B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0" name="正方形/長方形 729">
          <a:extLst>
            <a:ext uri="{FF2B5EF4-FFF2-40B4-BE49-F238E27FC236}">
              <a16:creationId xmlns:a16="http://schemas.microsoft.com/office/drawing/2014/main" id="{7E01F0E2-EF54-4301-BFD5-C6C452A82BB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1" name="正方形/長方形 730">
          <a:extLst>
            <a:ext uri="{FF2B5EF4-FFF2-40B4-BE49-F238E27FC236}">
              <a16:creationId xmlns:a16="http://schemas.microsoft.com/office/drawing/2014/main" id="{6377042B-B6F4-4182-B229-685C3887FA6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正方形/長方形 731">
          <a:extLst>
            <a:ext uri="{FF2B5EF4-FFF2-40B4-BE49-F238E27FC236}">
              <a16:creationId xmlns:a16="http://schemas.microsoft.com/office/drawing/2014/main" id="{5A4202ED-52D2-4EC2-80DA-34FA3C2D3292}"/>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a:extLst>
            <a:ext uri="{FF2B5EF4-FFF2-40B4-BE49-F238E27FC236}">
              <a16:creationId xmlns:a16="http://schemas.microsoft.com/office/drawing/2014/main" id="{6D9BC270-36A4-463D-A407-F563759FFA2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a:extLst>
            <a:ext uri="{FF2B5EF4-FFF2-40B4-BE49-F238E27FC236}">
              <a16:creationId xmlns:a16="http://schemas.microsoft.com/office/drawing/2014/main" id="{3276A647-1328-4651-BA5C-6B91B329650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a:extLst>
            <a:ext uri="{FF2B5EF4-FFF2-40B4-BE49-F238E27FC236}">
              <a16:creationId xmlns:a16="http://schemas.microsoft.com/office/drawing/2014/main" id="{5D623901-AB84-4748-BEA4-C02A5CDEBEF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a:extLst>
            <a:ext uri="{FF2B5EF4-FFF2-40B4-BE49-F238E27FC236}">
              <a16:creationId xmlns:a16="http://schemas.microsoft.com/office/drawing/2014/main" id="{F9EF8612-A4A1-4A0F-8775-2FA5A18F9B1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a:extLst>
            <a:ext uri="{FF2B5EF4-FFF2-40B4-BE49-F238E27FC236}">
              <a16:creationId xmlns:a16="http://schemas.microsoft.com/office/drawing/2014/main" id="{E38CE12B-F6FB-4FD2-81FB-FF72CB70F3F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a:extLst>
            <a:ext uri="{FF2B5EF4-FFF2-40B4-BE49-F238E27FC236}">
              <a16:creationId xmlns:a16="http://schemas.microsoft.com/office/drawing/2014/main" id="{A0370384-065F-4B01-85AE-FD255E2F214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a:extLst>
            <a:ext uri="{FF2B5EF4-FFF2-40B4-BE49-F238E27FC236}">
              <a16:creationId xmlns:a16="http://schemas.microsoft.com/office/drawing/2014/main" id="{5A83FBCB-7CC2-495D-B260-B1F2746504E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a:extLst>
            <a:ext uri="{FF2B5EF4-FFF2-40B4-BE49-F238E27FC236}">
              <a16:creationId xmlns:a16="http://schemas.microsoft.com/office/drawing/2014/main" id="{B684C486-7220-4133-A807-8D8BB6546DF3}"/>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a:extLst>
            <a:ext uri="{FF2B5EF4-FFF2-40B4-BE49-F238E27FC236}">
              <a16:creationId xmlns:a16="http://schemas.microsoft.com/office/drawing/2014/main" id="{CE0BF084-72A7-45E1-8457-2A2D2C2B2D2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a:extLst>
            <a:ext uri="{FF2B5EF4-FFF2-40B4-BE49-F238E27FC236}">
              <a16:creationId xmlns:a16="http://schemas.microsoft.com/office/drawing/2014/main" id="{3C4C664A-7A76-4643-B026-8295E4716CB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a:extLst>
            <a:ext uri="{FF2B5EF4-FFF2-40B4-BE49-F238E27FC236}">
              <a16:creationId xmlns:a16="http://schemas.microsoft.com/office/drawing/2014/main" id="{C764D255-C451-46E1-9115-FF2FE56EC0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有形固定資産減価償却率が類似団体と比較して高い施設は、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が挙げられ、既に耐用年数を経過している施設が殆どである一方、震災等の影響により必要な更新・改修に着手できず、比率が高くなっている。</a:t>
          </a:r>
          <a:endParaRPr lang="ja-JP" altLang="ja-JP" sz="1400">
            <a:effectLst/>
          </a:endParaRPr>
        </a:p>
        <a:p>
          <a:r>
            <a:rPr kumimoji="1" lang="ja-JP" altLang="ja-JP" sz="1100">
              <a:solidFill>
                <a:schemeClr val="dk1"/>
              </a:solidFill>
              <a:effectLst/>
              <a:latin typeface="+mn-lt"/>
              <a:ea typeface="+mn-ea"/>
              <a:cs typeface="+mn-cs"/>
            </a:rPr>
            <a:t>その一方で、公営住宅については、既存の建物を全て解体し、</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に新たに町営住宅を建設したことにより、償却資産が増加したため、有形固定資産償却率が類似団体平均を大きく下回っている。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児童館については解体され除却している。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は「橋梁長寿命化修繕計画」を踏まえ、必要な改修等を計画的に実施していく。</a:t>
          </a:r>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F595847-F56E-4923-8070-D8B9F2E2914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CA7088-2371-4A64-9E58-C518E550C72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CF3ACC4-35CB-46A1-AC99-BE4D2424147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319BC5F-A4EB-4EF6-B9D2-A749CCAD56D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871D73-0A98-4309-B1F1-C335428F163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18BF3FF-EE2E-4825-A657-628320E6BD2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7543E52-7C02-4CD1-A57F-18155A59A61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5ACA2BE-EC10-454B-BB1D-F150C93435D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66C40BD-A76F-472D-81ED-BAC73B2465F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BB174B8-F19B-4C06-8336-CEE6BB322B4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5,436
5,403
51.42
15,655,989
13,804,573
1,722,101
2,632,210
1,080,002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1FAFF31-52E7-4293-95AB-8FDFD5F12D4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B7152F-8FA3-407E-91DC-F8219B1D25A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3C07984-7AA8-40D8-95AD-807430DFB6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D8132CD-589E-42B2-BA46-089066E0643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9E85B29-7C06-4826-9B28-8BD98EFFFCC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13EF816-5F4B-419D-9B96-767B22FBD46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31B3BD5-D440-44F7-97DE-42110CB26BE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C0A3FD7-C76F-42C0-A7A8-CC4170A26F0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1E20605-8F9C-4BF3-8BE2-9D607893558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69AF60D-433B-4355-A527-2674F35CBAB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F610C6A-6902-4264-B8EE-ED5DDDE7AF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295F2D7-5902-41EB-B344-7575A7F29FE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2328FF1-8605-4522-BA6E-39328D68DC7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C15189B-B8F6-4F26-B0A9-F26A6895E98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53175D3-3791-411A-A5C3-181BB8E8FA9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CCD9D4F-79AD-4704-8706-0E740AC781D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1D924C-5C6C-496F-A21C-ED64DAA2219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CA3497-20F9-420C-AF62-640342B55AD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573E653-A072-43B6-9EF5-2D8EEF73E7C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407C7EC-66D4-4C38-933E-E5E228A76FE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ED00DF5-57A4-40DF-BE5F-4AE06F1AF2E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4AC523D-9C19-48C6-B726-4AA7F4C088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9F21B03-DBA3-4A12-A9B3-CA9F29CA1B9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A3D6686-110B-4166-872B-7BA16700738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5A5EA34-5FA2-40E8-A8F4-B0461A0A4C2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8CE9B11-8479-4A84-B678-F0D7622497F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464FC97-4E5D-4614-B55D-689D6F5FDC3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9E93074-AE2F-42D6-A09A-F4263D8BF04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AF1F2C6-85F6-4A9D-991D-205D692514E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767EB1-AA50-4267-B861-350155B5E2C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9CEA6A2-DAE7-4E08-85C8-5F232A21CF2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9BCC0FF-FCDC-4ED8-ACE2-F8DFE905408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16573DB-21BF-4AEE-8A95-CD44CF3391C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7F431F3-717E-4917-9254-010DB98E07A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DD12022-0444-428E-A726-78B0258D652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FE5F639-F26A-44BA-A1C3-D85D2EF640C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156D3B2-72C6-4057-9B4C-A8412E96EE5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F343201-093B-475E-8353-37EAAE4D8EC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C3A2CC4-AE71-4887-842D-343BFFE1019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25C2617-AA7A-4A77-A6F1-BCB26AEDC8F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C633F63-4A49-4E49-8503-7EFBE9CF6C0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AB6E8020-B83C-45A6-AC17-A14FC9283EF3}"/>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7CF83C1-D378-4E12-9DDA-86B54E9FC14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7D32FE85-F534-4F73-A142-FE4EC5AAD7E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D531CBBD-D82B-4E47-8647-A0B303F64DD5}"/>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B4315C51-5CB0-4526-8385-4E902EE0D1D2}"/>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10C793EE-B54D-4141-B8EA-29F624472F14}"/>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F561056F-0931-47E5-9477-1E2025231A98}"/>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AD9ABA6E-3216-44F3-BAC9-654952624D22}"/>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27957</xdr:rowOff>
    </xdr:from>
    <xdr:ext cx="405111" cy="259045"/>
    <xdr:sp macro="" textlink="">
      <xdr:nvSpPr>
        <xdr:cNvPr id="61" name="【図書館】&#10;有形固定資産減価償却率平均値テキスト">
          <a:extLst>
            <a:ext uri="{FF2B5EF4-FFF2-40B4-BE49-F238E27FC236}">
              <a16:creationId xmlns:a16="http://schemas.microsoft.com/office/drawing/2014/main" id="{29DC35E2-BF6E-41B0-BDC1-DA701322C0DB}"/>
            </a:ext>
          </a:extLst>
        </xdr:cNvPr>
        <xdr:cNvSpPr txBox="1"/>
      </xdr:nvSpPr>
      <xdr:spPr>
        <a:xfrm>
          <a:off x="46736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C45BC290-850D-4DA4-8AD9-FCBA0FCACD31}"/>
            </a:ext>
          </a:extLst>
        </xdr:cNvPr>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3675090F-1841-4B27-A46C-D7A453979BD4}"/>
            </a:ext>
          </a:extLst>
        </xdr:cNvPr>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a:extLst>
            <a:ext uri="{FF2B5EF4-FFF2-40B4-BE49-F238E27FC236}">
              <a16:creationId xmlns:a16="http://schemas.microsoft.com/office/drawing/2014/main" id="{678EA5AA-D26F-42FD-B307-DD6F4D3C4D17}"/>
            </a:ext>
          </a:extLst>
        </xdr:cNvPr>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a:extLst>
            <a:ext uri="{FF2B5EF4-FFF2-40B4-BE49-F238E27FC236}">
              <a16:creationId xmlns:a16="http://schemas.microsoft.com/office/drawing/2014/main" id="{592CF9A4-0F53-4491-BB35-CB0923273D88}"/>
            </a:ext>
          </a:extLst>
        </xdr:cNvPr>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CF12714C-3BDA-4BD7-97F0-E92A1F71FADC}"/>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1076AAA-9263-4958-AE47-6AA59146D80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BC9A76D-4852-4F04-B406-C80A1CB38D7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7AF051-4EF1-4388-8787-5805CE83FBA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B5DFFDC-F305-48E3-A4F1-8298FEEA876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93E306A-EC4D-4DC2-93E5-EBD393E8C37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165100</xdr:rowOff>
    </xdr:from>
    <xdr:to>
      <xdr:col>24</xdr:col>
      <xdr:colOff>114300</xdr:colOff>
      <xdr:row>39</xdr:row>
      <xdr:rowOff>95250</xdr:rowOff>
    </xdr:to>
    <xdr:sp macro="" textlink="">
      <xdr:nvSpPr>
        <xdr:cNvPr id="72" name="楕円 71">
          <a:extLst>
            <a:ext uri="{FF2B5EF4-FFF2-40B4-BE49-F238E27FC236}">
              <a16:creationId xmlns:a16="http://schemas.microsoft.com/office/drawing/2014/main" id="{EE4D6A7B-DC78-4036-A13F-D14895AB9C63}"/>
            </a:ext>
          </a:extLst>
        </xdr:cNvPr>
        <xdr:cNvSpPr/>
      </xdr:nvSpPr>
      <xdr:spPr>
        <a:xfrm>
          <a:off x="4584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143527</xdr:rowOff>
    </xdr:from>
    <xdr:ext cx="405111" cy="259045"/>
    <xdr:sp macro="" textlink="">
      <xdr:nvSpPr>
        <xdr:cNvPr id="73" name="【図書館】&#10;有形固定資産減価償却率該当値テキスト">
          <a:extLst>
            <a:ext uri="{FF2B5EF4-FFF2-40B4-BE49-F238E27FC236}">
              <a16:creationId xmlns:a16="http://schemas.microsoft.com/office/drawing/2014/main" id="{39A402EA-AC37-4837-91D6-427DEE6B4B8B}"/>
            </a:ext>
          </a:extLst>
        </xdr:cNvPr>
        <xdr:cNvSpPr txBox="1"/>
      </xdr:nvSpPr>
      <xdr:spPr>
        <a:xfrm>
          <a:off x="4673600"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4" name="楕円 73">
          <a:extLst>
            <a:ext uri="{FF2B5EF4-FFF2-40B4-BE49-F238E27FC236}">
              <a16:creationId xmlns:a16="http://schemas.microsoft.com/office/drawing/2014/main" id="{61477369-4780-4A9D-BA46-03B2EC7BCFA8}"/>
            </a:ext>
          </a:extLst>
        </xdr:cNvPr>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44450</xdr:rowOff>
    </xdr:to>
    <xdr:cxnSp macro="">
      <xdr:nvCxnSpPr>
        <xdr:cNvPr id="75" name="直線コネクタ 74">
          <a:extLst>
            <a:ext uri="{FF2B5EF4-FFF2-40B4-BE49-F238E27FC236}">
              <a16:creationId xmlns:a16="http://schemas.microsoft.com/office/drawing/2014/main" id="{D7390238-07D0-4F46-AA0A-256095F8D4C0}"/>
            </a:ext>
          </a:extLst>
        </xdr:cNvPr>
        <xdr:cNvCxnSpPr/>
      </xdr:nvCxnSpPr>
      <xdr:spPr>
        <a:xfrm>
          <a:off x="3797300" y="6705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114300</xdr:rowOff>
    </xdr:from>
    <xdr:to>
      <xdr:col>15</xdr:col>
      <xdr:colOff>101600</xdr:colOff>
      <xdr:row>39</xdr:row>
      <xdr:rowOff>44450</xdr:rowOff>
    </xdr:to>
    <xdr:sp macro="" textlink="">
      <xdr:nvSpPr>
        <xdr:cNvPr id="76" name="楕円 75">
          <a:extLst>
            <a:ext uri="{FF2B5EF4-FFF2-40B4-BE49-F238E27FC236}">
              <a16:creationId xmlns:a16="http://schemas.microsoft.com/office/drawing/2014/main" id="{A83CB6D7-794D-4C2A-A0C0-953281BE90AD}"/>
            </a:ext>
          </a:extLst>
        </xdr:cNvPr>
        <xdr:cNvSpPr/>
      </xdr:nvSpPr>
      <xdr:spPr>
        <a:xfrm>
          <a:off x="2857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165100</xdr:rowOff>
    </xdr:from>
    <xdr:to>
      <xdr:col>19</xdr:col>
      <xdr:colOff>177800</xdr:colOff>
      <xdr:row>39</xdr:row>
      <xdr:rowOff>19050</xdr:rowOff>
    </xdr:to>
    <xdr:cxnSp macro="">
      <xdr:nvCxnSpPr>
        <xdr:cNvPr id="77" name="直線コネクタ 76">
          <a:extLst>
            <a:ext uri="{FF2B5EF4-FFF2-40B4-BE49-F238E27FC236}">
              <a16:creationId xmlns:a16="http://schemas.microsoft.com/office/drawing/2014/main" id="{2CAA400B-2199-4AB1-89FB-54FFB4127C42}"/>
            </a:ext>
          </a:extLst>
        </xdr:cNvPr>
        <xdr:cNvCxnSpPr/>
      </xdr:nvCxnSpPr>
      <xdr:spPr>
        <a:xfrm>
          <a:off x="2908300" y="6680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88900</xdr:rowOff>
    </xdr:from>
    <xdr:to>
      <xdr:col>10</xdr:col>
      <xdr:colOff>165100</xdr:colOff>
      <xdr:row>39</xdr:row>
      <xdr:rowOff>19050</xdr:rowOff>
    </xdr:to>
    <xdr:sp macro="" textlink="">
      <xdr:nvSpPr>
        <xdr:cNvPr id="78" name="楕円 77">
          <a:extLst>
            <a:ext uri="{FF2B5EF4-FFF2-40B4-BE49-F238E27FC236}">
              <a16:creationId xmlns:a16="http://schemas.microsoft.com/office/drawing/2014/main" id="{8CEF63D7-5A7D-4EF7-A5BC-EF743634F322}"/>
            </a:ext>
          </a:extLst>
        </xdr:cNvPr>
        <xdr:cNvSpPr/>
      </xdr:nvSpPr>
      <xdr:spPr>
        <a:xfrm>
          <a:off x="196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139700</xdr:rowOff>
    </xdr:from>
    <xdr:to>
      <xdr:col>15</xdr:col>
      <xdr:colOff>50800</xdr:colOff>
      <xdr:row>38</xdr:row>
      <xdr:rowOff>165100</xdr:rowOff>
    </xdr:to>
    <xdr:cxnSp macro="">
      <xdr:nvCxnSpPr>
        <xdr:cNvPr id="79" name="直線コネクタ 78">
          <a:extLst>
            <a:ext uri="{FF2B5EF4-FFF2-40B4-BE49-F238E27FC236}">
              <a16:creationId xmlns:a16="http://schemas.microsoft.com/office/drawing/2014/main" id="{03C29033-B7C3-4D3F-8E10-322C35D29A63}"/>
            </a:ext>
          </a:extLst>
        </xdr:cNvPr>
        <xdr:cNvCxnSpPr/>
      </xdr:nvCxnSpPr>
      <xdr:spPr>
        <a:xfrm>
          <a:off x="2019300" y="6654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63500</xdr:rowOff>
    </xdr:from>
    <xdr:to>
      <xdr:col>6</xdr:col>
      <xdr:colOff>38100</xdr:colOff>
      <xdr:row>38</xdr:row>
      <xdr:rowOff>165100</xdr:rowOff>
    </xdr:to>
    <xdr:sp macro="" textlink="">
      <xdr:nvSpPr>
        <xdr:cNvPr id="80" name="楕円 79">
          <a:extLst>
            <a:ext uri="{FF2B5EF4-FFF2-40B4-BE49-F238E27FC236}">
              <a16:creationId xmlns:a16="http://schemas.microsoft.com/office/drawing/2014/main" id="{435E43D5-BBA9-443B-AA43-B988464471C7}"/>
            </a:ext>
          </a:extLst>
        </xdr:cNvPr>
        <xdr:cNvSpPr/>
      </xdr:nvSpPr>
      <xdr:spPr>
        <a:xfrm>
          <a:off x="1079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114300</xdr:rowOff>
    </xdr:from>
    <xdr:to>
      <xdr:col>10</xdr:col>
      <xdr:colOff>114300</xdr:colOff>
      <xdr:row>38</xdr:row>
      <xdr:rowOff>139700</xdr:rowOff>
    </xdr:to>
    <xdr:cxnSp macro="">
      <xdr:nvCxnSpPr>
        <xdr:cNvPr id="81" name="直線コネクタ 80">
          <a:extLst>
            <a:ext uri="{FF2B5EF4-FFF2-40B4-BE49-F238E27FC236}">
              <a16:creationId xmlns:a16="http://schemas.microsoft.com/office/drawing/2014/main" id="{17DEAAD6-1A81-4C40-8DE1-A0C7D4771FBC}"/>
            </a:ext>
          </a:extLst>
        </xdr:cNvPr>
        <xdr:cNvCxnSpPr/>
      </xdr:nvCxnSpPr>
      <xdr:spPr>
        <a:xfrm>
          <a:off x="1130300" y="662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148607</xdr:rowOff>
    </xdr:from>
    <xdr:ext cx="405111" cy="259045"/>
    <xdr:sp macro="" textlink="">
      <xdr:nvSpPr>
        <xdr:cNvPr id="82" name="n_1aveValue【図書館】&#10;有形固定資産減価償却率">
          <a:extLst>
            <a:ext uri="{FF2B5EF4-FFF2-40B4-BE49-F238E27FC236}">
              <a16:creationId xmlns:a16="http://schemas.microsoft.com/office/drawing/2014/main" id="{D1D7DDF5-4E0E-45C3-81AD-E2396191E6C0}"/>
            </a:ext>
          </a:extLst>
        </xdr:cNvPr>
        <xdr:cNvSpPr txBox="1"/>
      </xdr:nvSpPr>
      <xdr:spPr>
        <a:xfrm>
          <a:off x="3582044" y="614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121937</xdr:rowOff>
    </xdr:from>
    <xdr:ext cx="405111" cy="259045"/>
    <xdr:sp macro="" textlink="">
      <xdr:nvSpPr>
        <xdr:cNvPr id="83" name="n_2aveValue【図書館】&#10;有形固定資産減価償却率">
          <a:extLst>
            <a:ext uri="{FF2B5EF4-FFF2-40B4-BE49-F238E27FC236}">
              <a16:creationId xmlns:a16="http://schemas.microsoft.com/office/drawing/2014/main" id="{F62E8548-7DD0-49EF-BAD9-202E34A82273}"/>
            </a:ext>
          </a:extLst>
        </xdr:cNvPr>
        <xdr:cNvSpPr txBox="1"/>
      </xdr:nvSpPr>
      <xdr:spPr>
        <a:xfrm>
          <a:off x="27057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4" name="n_3aveValue【図書館】&#10;有形固定資産減価償却率">
          <a:extLst>
            <a:ext uri="{FF2B5EF4-FFF2-40B4-BE49-F238E27FC236}">
              <a16:creationId xmlns:a16="http://schemas.microsoft.com/office/drawing/2014/main" id="{3155292D-DEE7-495E-83F4-6CDBE85DE419}"/>
            </a:ext>
          </a:extLst>
        </xdr:cNvPr>
        <xdr:cNvSpPr txBox="1"/>
      </xdr:nvSpPr>
      <xdr:spPr>
        <a:xfrm>
          <a:off x="181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5" name="n_4aveValue【図書館】&#10;有形固定資産減価償却率">
          <a:extLst>
            <a:ext uri="{FF2B5EF4-FFF2-40B4-BE49-F238E27FC236}">
              <a16:creationId xmlns:a16="http://schemas.microsoft.com/office/drawing/2014/main" id="{05A69D42-1482-4DB7-A6B4-E07A4CFEA5AC}"/>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86" name="n_1mainValue【図書館】&#10;有形固定資産減価償却率">
          <a:extLst>
            <a:ext uri="{FF2B5EF4-FFF2-40B4-BE49-F238E27FC236}">
              <a16:creationId xmlns:a16="http://schemas.microsoft.com/office/drawing/2014/main" id="{E207F6BE-053A-41C9-AB53-83035A1662E7}"/>
            </a:ext>
          </a:extLst>
        </xdr:cNvPr>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35577</xdr:rowOff>
    </xdr:from>
    <xdr:ext cx="405111" cy="259045"/>
    <xdr:sp macro="" textlink="">
      <xdr:nvSpPr>
        <xdr:cNvPr id="87" name="n_2mainValue【図書館】&#10;有形固定資産減価償却率">
          <a:extLst>
            <a:ext uri="{FF2B5EF4-FFF2-40B4-BE49-F238E27FC236}">
              <a16:creationId xmlns:a16="http://schemas.microsoft.com/office/drawing/2014/main" id="{1427964A-2D48-4DC6-A74A-2690FD704726}"/>
            </a:ext>
          </a:extLst>
        </xdr:cNvPr>
        <xdr:cNvSpPr txBox="1"/>
      </xdr:nvSpPr>
      <xdr:spPr>
        <a:xfrm>
          <a:off x="2705744" y="672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10177</xdr:rowOff>
    </xdr:from>
    <xdr:ext cx="405111" cy="259045"/>
    <xdr:sp macro="" textlink="">
      <xdr:nvSpPr>
        <xdr:cNvPr id="88" name="n_3mainValue【図書館】&#10;有形固定資産減価償却率">
          <a:extLst>
            <a:ext uri="{FF2B5EF4-FFF2-40B4-BE49-F238E27FC236}">
              <a16:creationId xmlns:a16="http://schemas.microsoft.com/office/drawing/2014/main" id="{A22033E0-5B16-4A49-A86F-8C0B2A743582}"/>
            </a:ext>
          </a:extLst>
        </xdr:cNvPr>
        <xdr:cNvSpPr txBox="1"/>
      </xdr:nvSpPr>
      <xdr:spPr>
        <a:xfrm>
          <a:off x="1816744" y="669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156227</xdr:rowOff>
    </xdr:from>
    <xdr:ext cx="405111" cy="259045"/>
    <xdr:sp macro="" textlink="">
      <xdr:nvSpPr>
        <xdr:cNvPr id="89" name="n_4mainValue【図書館】&#10;有形固定資産減価償却率">
          <a:extLst>
            <a:ext uri="{FF2B5EF4-FFF2-40B4-BE49-F238E27FC236}">
              <a16:creationId xmlns:a16="http://schemas.microsoft.com/office/drawing/2014/main" id="{15C13AA3-1458-4F20-96C8-4F5314190B27}"/>
            </a:ext>
          </a:extLst>
        </xdr:cNvPr>
        <xdr:cNvSpPr txBox="1"/>
      </xdr:nvSpPr>
      <xdr:spPr>
        <a:xfrm>
          <a:off x="927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8A226858-22D7-4688-923C-B9B12362F8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C24C9E78-2EE0-44CA-8438-43DCF530C02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EF47B33C-38A1-4AF4-9323-3D3E3370D94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F1AFE9F9-212B-42C7-BF05-5DB08B7FCD9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E837EA6-06D9-48A1-ABE9-5BAA469EEB7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601A71C8-526E-4888-B538-AD807B866AD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3C3E7563-FCE6-4003-A156-CAB2F16A633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CDF70FD2-4B4A-4E28-A991-D9F09155645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8EF2720D-DC54-4E00-8C8F-13F2EBFD449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956ACDA7-B20B-4EFB-9808-63A36841E4F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C2A2DBFA-B84E-4FA0-BAC7-1202AB56E2C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8F4191C8-08B6-4558-BBC6-23356F29987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B9374626-0A8F-4ADC-819A-4900DF41127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169A533C-6EDD-4C1C-98B6-40B03C96146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310AC71F-92B9-4616-89F7-BCFEBFF4EDC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A9CAC8EF-EB85-4469-86CC-B82F2316B9B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7A847DD5-A818-4D79-9786-1F05CAC857D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DD7F358F-7DD7-40B3-8298-11FF66EA79D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A6B19477-F9C0-4266-A6EA-CE547528EC6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E750ABC4-0234-456D-BE0E-11F471ACBBE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63A16EC-09EC-4FDF-9B24-5692CC5D67D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A741FF9-EA4A-4872-A37B-3B5ADF94F80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057D894-564A-4AC5-8F86-CFFBAFCA675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a:extLst>
            <a:ext uri="{FF2B5EF4-FFF2-40B4-BE49-F238E27FC236}">
              <a16:creationId xmlns:a16="http://schemas.microsoft.com/office/drawing/2014/main" id="{98709880-8AB7-460D-9916-BECA1ABCA594}"/>
            </a:ext>
          </a:extLst>
        </xdr:cNvPr>
        <xdr:cNvCxnSpPr/>
      </xdr:nvCxnSpPr>
      <xdr:spPr>
        <a:xfrm flipV="1">
          <a:off x="10476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a:extLst>
            <a:ext uri="{FF2B5EF4-FFF2-40B4-BE49-F238E27FC236}">
              <a16:creationId xmlns:a16="http://schemas.microsoft.com/office/drawing/2014/main" id="{20BD28C9-9071-4AE2-8172-B12C4741CFB8}"/>
            </a:ext>
          </a:extLst>
        </xdr:cNvPr>
        <xdr:cNvSpPr txBox="1"/>
      </xdr:nvSpPr>
      <xdr:spPr>
        <a:xfrm>
          <a:off x="10515600"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a:extLst>
            <a:ext uri="{FF2B5EF4-FFF2-40B4-BE49-F238E27FC236}">
              <a16:creationId xmlns:a16="http://schemas.microsoft.com/office/drawing/2014/main" id="{8DE6DB36-532E-4764-B67D-5BBCADF40106}"/>
            </a:ext>
          </a:extLst>
        </xdr:cNvPr>
        <xdr:cNvCxnSpPr/>
      </xdr:nvCxnSpPr>
      <xdr:spPr>
        <a:xfrm>
          <a:off x="10388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236B4972-FB0C-46E7-BFB3-1479797BE6F5}"/>
            </a:ext>
          </a:extLst>
        </xdr:cNvPr>
        <xdr:cNvSpPr txBox="1"/>
      </xdr:nvSpPr>
      <xdr:spPr>
        <a:xfrm>
          <a:off x="10515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CE6C9982-28D6-4434-BF67-38504EC82F28}"/>
            </a:ext>
          </a:extLst>
        </xdr:cNvPr>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107332</xdr:rowOff>
    </xdr:from>
    <xdr:ext cx="469744" cy="259045"/>
    <xdr:sp macro="" textlink="">
      <xdr:nvSpPr>
        <xdr:cNvPr id="118" name="【図書館】&#10;一人当たり面積平均値テキスト">
          <a:extLst>
            <a:ext uri="{FF2B5EF4-FFF2-40B4-BE49-F238E27FC236}">
              <a16:creationId xmlns:a16="http://schemas.microsoft.com/office/drawing/2014/main" id="{4CF7609C-DA41-47C8-B4B5-4FFF77E8F29C}"/>
            </a:ext>
          </a:extLst>
        </xdr:cNvPr>
        <xdr:cNvSpPr txBox="1"/>
      </xdr:nvSpPr>
      <xdr:spPr>
        <a:xfrm>
          <a:off x="10515600" y="6622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a:extLst>
            <a:ext uri="{FF2B5EF4-FFF2-40B4-BE49-F238E27FC236}">
              <a16:creationId xmlns:a16="http://schemas.microsoft.com/office/drawing/2014/main" id="{AE572ECC-C36C-4E43-A3A6-AB80415A52C8}"/>
            </a:ext>
          </a:extLst>
        </xdr:cNvPr>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a:extLst>
            <a:ext uri="{FF2B5EF4-FFF2-40B4-BE49-F238E27FC236}">
              <a16:creationId xmlns:a16="http://schemas.microsoft.com/office/drawing/2014/main" id="{CD250B94-CD28-475D-9CD5-CCFAA2837C45}"/>
            </a:ext>
          </a:extLst>
        </xdr:cNvPr>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a:extLst>
            <a:ext uri="{FF2B5EF4-FFF2-40B4-BE49-F238E27FC236}">
              <a16:creationId xmlns:a16="http://schemas.microsoft.com/office/drawing/2014/main" id="{15BED5A9-A70D-4777-926D-E71FFC89CA7C}"/>
            </a:ext>
          </a:extLst>
        </xdr:cNvPr>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a:extLst>
            <a:ext uri="{FF2B5EF4-FFF2-40B4-BE49-F238E27FC236}">
              <a16:creationId xmlns:a16="http://schemas.microsoft.com/office/drawing/2014/main" id="{0ED157C1-4710-4C0A-8977-B35400BC6934}"/>
            </a:ext>
          </a:extLst>
        </xdr:cNvPr>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3" name="フローチャート: 判断 122">
          <a:extLst>
            <a:ext uri="{FF2B5EF4-FFF2-40B4-BE49-F238E27FC236}">
              <a16:creationId xmlns:a16="http://schemas.microsoft.com/office/drawing/2014/main" id="{9F5A0336-FA9D-49A9-A5C1-E68F04C7AB28}"/>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FABE65F-2C97-4798-9AEB-8514D9141B2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7B78456-5B8E-435E-A07F-0736D59451F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FBB6C62-F2A9-4FC2-9222-308E8279DD6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4B7B2C5-4FA6-476A-B13F-54798EC3386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663BCD4-A262-4402-83DB-822E0E9E4D0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88265</xdr:rowOff>
    </xdr:from>
    <xdr:to>
      <xdr:col>55</xdr:col>
      <xdr:colOff>50800</xdr:colOff>
      <xdr:row>40</xdr:row>
      <xdr:rowOff>18415</xdr:rowOff>
    </xdr:to>
    <xdr:sp macro="" textlink="">
      <xdr:nvSpPr>
        <xdr:cNvPr id="129" name="楕円 128">
          <a:extLst>
            <a:ext uri="{FF2B5EF4-FFF2-40B4-BE49-F238E27FC236}">
              <a16:creationId xmlns:a16="http://schemas.microsoft.com/office/drawing/2014/main" id="{0B44BD60-2B53-412A-91D4-96D78B0EC44F}"/>
            </a:ext>
          </a:extLst>
        </xdr:cNvPr>
        <xdr:cNvSpPr/>
      </xdr:nvSpPr>
      <xdr:spPr>
        <a:xfrm>
          <a:off x="104267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66692</xdr:rowOff>
    </xdr:from>
    <xdr:ext cx="469744" cy="259045"/>
    <xdr:sp macro="" textlink="">
      <xdr:nvSpPr>
        <xdr:cNvPr id="130" name="【図書館】&#10;一人当たり面積該当値テキスト">
          <a:extLst>
            <a:ext uri="{FF2B5EF4-FFF2-40B4-BE49-F238E27FC236}">
              <a16:creationId xmlns:a16="http://schemas.microsoft.com/office/drawing/2014/main" id="{0430CA28-7ADD-4511-8CDB-EA8679B4D10F}"/>
            </a:ext>
          </a:extLst>
        </xdr:cNvPr>
        <xdr:cNvSpPr txBox="1"/>
      </xdr:nvSpPr>
      <xdr:spPr>
        <a:xfrm>
          <a:off x="10515600" y="67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95885</xdr:rowOff>
    </xdr:from>
    <xdr:to>
      <xdr:col>50</xdr:col>
      <xdr:colOff>165100</xdr:colOff>
      <xdr:row>40</xdr:row>
      <xdr:rowOff>26035</xdr:rowOff>
    </xdr:to>
    <xdr:sp macro="" textlink="">
      <xdr:nvSpPr>
        <xdr:cNvPr id="131" name="楕円 130">
          <a:extLst>
            <a:ext uri="{FF2B5EF4-FFF2-40B4-BE49-F238E27FC236}">
              <a16:creationId xmlns:a16="http://schemas.microsoft.com/office/drawing/2014/main" id="{D04F64DF-75AA-475E-A017-6BEFB91DEA99}"/>
            </a:ext>
          </a:extLst>
        </xdr:cNvPr>
        <xdr:cNvSpPr/>
      </xdr:nvSpPr>
      <xdr:spPr>
        <a:xfrm>
          <a:off x="9588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139065</xdr:rowOff>
    </xdr:from>
    <xdr:to>
      <xdr:col>55</xdr:col>
      <xdr:colOff>0</xdr:colOff>
      <xdr:row>39</xdr:row>
      <xdr:rowOff>146685</xdr:rowOff>
    </xdr:to>
    <xdr:cxnSp macro="">
      <xdr:nvCxnSpPr>
        <xdr:cNvPr id="132" name="直線コネクタ 131">
          <a:extLst>
            <a:ext uri="{FF2B5EF4-FFF2-40B4-BE49-F238E27FC236}">
              <a16:creationId xmlns:a16="http://schemas.microsoft.com/office/drawing/2014/main" id="{66B33F76-419E-49F1-8AEE-F8B5A31BCDBA}"/>
            </a:ext>
          </a:extLst>
        </xdr:cNvPr>
        <xdr:cNvCxnSpPr/>
      </xdr:nvCxnSpPr>
      <xdr:spPr>
        <a:xfrm flipV="1">
          <a:off x="9639300" y="682561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103505</xdr:rowOff>
    </xdr:from>
    <xdr:to>
      <xdr:col>46</xdr:col>
      <xdr:colOff>38100</xdr:colOff>
      <xdr:row>40</xdr:row>
      <xdr:rowOff>33655</xdr:rowOff>
    </xdr:to>
    <xdr:sp macro="" textlink="">
      <xdr:nvSpPr>
        <xdr:cNvPr id="133" name="楕円 132">
          <a:extLst>
            <a:ext uri="{FF2B5EF4-FFF2-40B4-BE49-F238E27FC236}">
              <a16:creationId xmlns:a16="http://schemas.microsoft.com/office/drawing/2014/main" id="{9CB3A36E-B1F1-4DD2-81BC-37E7BBCDA97A}"/>
            </a:ext>
          </a:extLst>
        </xdr:cNvPr>
        <xdr:cNvSpPr/>
      </xdr:nvSpPr>
      <xdr:spPr>
        <a:xfrm>
          <a:off x="8699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146685</xdr:rowOff>
    </xdr:from>
    <xdr:to>
      <xdr:col>50</xdr:col>
      <xdr:colOff>114300</xdr:colOff>
      <xdr:row>39</xdr:row>
      <xdr:rowOff>154305</xdr:rowOff>
    </xdr:to>
    <xdr:cxnSp macro="">
      <xdr:nvCxnSpPr>
        <xdr:cNvPr id="134" name="直線コネクタ 133">
          <a:extLst>
            <a:ext uri="{FF2B5EF4-FFF2-40B4-BE49-F238E27FC236}">
              <a16:creationId xmlns:a16="http://schemas.microsoft.com/office/drawing/2014/main" id="{1F62CD64-CF06-4D6B-8F04-298F58855C88}"/>
            </a:ext>
          </a:extLst>
        </xdr:cNvPr>
        <xdr:cNvCxnSpPr/>
      </xdr:nvCxnSpPr>
      <xdr:spPr>
        <a:xfrm flipV="1">
          <a:off x="8750300" y="68332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113030</xdr:rowOff>
    </xdr:from>
    <xdr:to>
      <xdr:col>41</xdr:col>
      <xdr:colOff>101600</xdr:colOff>
      <xdr:row>40</xdr:row>
      <xdr:rowOff>43180</xdr:rowOff>
    </xdr:to>
    <xdr:sp macro="" textlink="">
      <xdr:nvSpPr>
        <xdr:cNvPr id="135" name="楕円 134">
          <a:extLst>
            <a:ext uri="{FF2B5EF4-FFF2-40B4-BE49-F238E27FC236}">
              <a16:creationId xmlns:a16="http://schemas.microsoft.com/office/drawing/2014/main" id="{772F15BF-37C6-4D05-B8E8-73AA532529A7}"/>
            </a:ext>
          </a:extLst>
        </xdr:cNvPr>
        <xdr:cNvSpPr/>
      </xdr:nvSpPr>
      <xdr:spPr>
        <a:xfrm>
          <a:off x="7810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154305</xdr:rowOff>
    </xdr:from>
    <xdr:to>
      <xdr:col>45</xdr:col>
      <xdr:colOff>177800</xdr:colOff>
      <xdr:row>39</xdr:row>
      <xdr:rowOff>163830</xdr:rowOff>
    </xdr:to>
    <xdr:cxnSp macro="">
      <xdr:nvCxnSpPr>
        <xdr:cNvPr id="136" name="直線コネクタ 135">
          <a:extLst>
            <a:ext uri="{FF2B5EF4-FFF2-40B4-BE49-F238E27FC236}">
              <a16:creationId xmlns:a16="http://schemas.microsoft.com/office/drawing/2014/main" id="{C59E50B2-6C50-4BD3-96D3-84EAB581A677}"/>
            </a:ext>
          </a:extLst>
        </xdr:cNvPr>
        <xdr:cNvCxnSpPr/>
      </xdr:nvCxnSpPr>
      <xdr:spPr>
        <a:xfrm flipV="1">
          <a:off x="7861300" y="68408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122555</xdr:rowOff>
    </xdr:from>
    <xdr:to>
      <xdr:col>36</xdr:col>
      <xdr:colOff>165100</xdr:colOff>
      <xdr:row>40</xdr:row>
      <xdr:rowOff>52705</xdr:rowOff>
    </xdr:to>
    <xdr:sp macro="" textlink="">
      <xdr:nvSpPr>
        <xdr:cNvPr id="137" name="楕円 136">
          <a:extLst>
            <a:ext uri="{FF2B5EF4-FFF2-40B4-BE49-F238E27FC236}">
              <a16:creationId xmlns:a16="http://schemas.microsoft.com/office/drawing/2014/main" id="{02422BB6-C884-4A63-9358-191DA584790B}"/>
            </a:ext>
          </a:extLst>
        </xdr:cNvPr>
        <xdr:cNvSpPr/>
      </xdr:nvSpPr>
      <xdr:spPr>
        <a:xfrm>
          <a:off x="6921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163830</xdr:rowOff>
    </xdr:from>
    <xdr:to>
      <xdr:col>41</xdr:col>
      <xdr:colOff>50800</xdr:colOff>
      <xdr:row>40</xdr:row>
      <xdr:rowOff>1905</xdr:rowOff>
    </xdr:to>
    <xdr:cxnSp macro="">
      <xdr:nvCxnSpPr>
        <xdr:cNvPr id="138" name="直線コネクタ 137">
          <a:extLst>
            <a:ext uri="{FF2B5EF4-FFF2-40B4-BE49-F238E27FC236}">
              <a16:creationId xmlns:a16="http://schemas.microsoft.com/office/drawing/2014/main" id="{2AC0660A-C73E-4A68-ABC2-01D6CA89D6E1}"/>
            </a:ext>
          </a:extLst>
        </xdr:cNvPr>
        <xdr:cNvCxnSpPr/>
      </xdr:nvCxnSpPr>
      <xdr:spPr>
        <a:xfrm flipV="1">
          <a:off x="6972300" y="68503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32402</xdr:rowOff>
    </xdr:from>
    <xdr:ext cx="469744" cy="259045"/>
    <xdr:sp macro="" textlink="">
      <xdr:nvSpPr>
        <xdr:cNvPr id="139" name="n_1aveValue【図書館】&#10;一人当たり面積">
          <a:extLst>
            <a:ext uri="{FF2B5EF4-FFF2-40B4-BE49-F238E27FC236}">
              <a16:creationId xmlns:a16="http://schemas.microsoft.com/office/drawing/2014/main" id="{9B2880A6-14F0-40F8-8E87-7857FA1F3897}"/>
            </a:ext>
          </a:extLst>
        </xdr:cNvPr>
        <xdr:cNvSpPr txBox="1"/>
      </xdr:nvSpPr>
      <xdr:spPr>
        <a:xfrm>
          <a:off x="93917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36212</xdr:rowOff>
    </xdr:from>
    <xdr:ext cx="469744" cy="259045"/>
    <xdr:sp macro="" textlink="">
      <xdr:nvSpPr>
        <xdr:cNvPr id="140" name="n_2aveValue【図書館】&#10;一人当たり面積">
          <a:extLst>
            <a:ext uri="{FF2B5EF4-FFF2-40B4-BE49-F238E27FC236}">
              <a16:creationId xmlns:a16="http://schemas.microsoft.com/office/drawing/2014/main" id="{459E7291-61BD-4E35-AD60-360DCADD78E9}"/>
            </a:ext>
          </a:extLst>
        </xdr:cNvPr>
        <xdr:cNvSpPr txBox="1"/>
      </xdr:nvSpPr>
      <xdr:spPr>
        <a:xfrm>
          <a:off x="8515427" y="689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31132</xdr:rowOff>
    </xdr:from>
    <xdr:ext cx="469744" cy="259045"/>
    <xdr:sp macro="" textlink="">
      <xdr:nvSpPr>
        <xdr:cNvPr id="141" name="n_3aveValue【図書館】&#10;一人当たり面積">
          <a:extLst>
            <a:ext uri="{FF2B5EF4-FFF2-40B4-BE49-F238E27FC236}">
              <a16:creationId xmlns:a16="http://schemas.microsoft.com/office/drawing/2014/main" id="{380943FC-0439-487C-B9DD-BB362E73AEFC}"/>
            </a:ext>
          </a:extLst>
        </xdr:cNvPr>
        <xdr:cNvSpPr txBox="1"/>
      </xdr:nvSpPr>
      <xdr:spPr>
        <a:xfrm>
          <a:off x="76264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2" name="n_4aveValue【図書館】&#10;一人当たり面積">
          <a:extLst>
            <a:ext uri="{FF2B5EF4-FFF2-40B4-BE49-F238E27FC236}">
              <a16:creationId xmlns:a16="http://schemas.microsoft.com/office/drawing/2014/main" id="{142AA25B-D0C9-49BE-8761-B99608AB4E13}"/>
            </a:ext>
          </a:extLst>
        </xdr:cNvPr>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42562</xdr:rowOff>
    </xdr:from>
    <xdr:ext cx="469744" cy="259045"/>
    <xdr:sp macro="" textlink="">
      <xdr:nvSpPr>
        <xdr:cNvPr id="143" name="n_1mainValue【図書館】&#10;一人当たり面積">
          <a:extLst>
            <a:ext uri="{FF2B5EF4-FFF2-40B4-BE49-F238E27FC236}">
              <a16:creationId xmlns:a16="http://schemas.microsoft.com/office/drawing/2014/main" id="{3CA9D815-178D-4417-9194-BECFB31D8C5E}"/>
            </a:ext>
          </a:extLst>
        </xdr:cNvPr>
        <xdr:cNvSpPr txBox="1"/>
      </xdr:nvSpPr>
      <xdr:spPr>
        <a:xfrm>
          <a:off x="9391727" y="65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50182</xdr:rowOff>
    </xdr:from>
    <xdr:ext cx="469744" cy="259045"/>
    <xdr:sp macro="" textlink="">
      <xdr:nvSpPr>
        <xdr:cNvPr id="144" name="n_2mainValue【図書館】&#10;一人当たり面積">
          <a:extLst>
            <a:ext uri="{FF2B5EF4-FFF2-40B4-BE49-F238E27FC236}">
              <a16:creationId xmlns:a16="http://schemas.microsoft.com/office/drawing/2014/main" id="{E4014E23-29B9-4955-BB4D-7CEA5F3F119A}"/>
            </a:ext>
          </a:extLst>
        </xdr:cNvPr>
        <xdr:cNvSpPr txBox="1"/>
      </xdr:nvSpPr>
      <xdr:spPr>
        <a:xfrm>
          <a:off x="8515427" y="656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34307</xdr:rowOff>
    </xdr:from>
    <xdr:ext cx="469744" cy="259045"/>
    <xdr:sp macro="" textlink="">
      <xdr:nvSpPr>
        <xdr:cNvPr id="145" name="n_3mainValue【図書館】&#10;一人当たり面積">
          <a:extLst>
            <a:ext uri="{FF2B5EF4-FFF2-40B4-BE49-F238E27FC236}">
              <a16:creationId xmlns:a16="http://schemas.microsoft.com/office/drawing/2014/main" id="{EAFE1AEF-00DC-41EF-AD51-3D7203232AFA}"/>
            </a:ext>
          </a:extLst>
        </xdr:cNvPr>
        <xdr:cNvSpPr txBox="1"/>
      </xdr:nvSpPr>
      <xdr:spPr>
        <a:xfrm>
          <a:off x="7626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43832</xdr:rowOff>
    </xdr:from>
    <xdr:ext cx="469744" cy="259045"/>
    <xdr:sp macro="" textlink="">
      <xdr:nvSpPr>
        <xdr:cNvPr id="146" name="n_4mainValue【図書館】&#10;一人当たり面積">
          <a:extLst>
            <a:ext uri="{FF2B5EF4-FFF2-40B4-BE49-F238E27FC236}">
              <a16:creationId xmlns:a16="http://schemas.microsoft.com/office/drawing/2014/main" id="{8A0F5C9A-3C5B-4884-B200-F89D5ADE4683}"/>
            </a:ext>
          </a:extLst>
        </xdr:cNvPr>
        <xdr:cNvSpPr txBox="1"/>
      </xdr:nvSpPr>
      <xdr:spPr>
        <a:xfrm>
          <a:off x="6737427"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704EB88-91D0-4716-856B-07BF846C5FE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79C2AC7-A245-49B8-BFBF-2C44377B39D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FA03D6E-1898-48F7-B12F-259952818FE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CC3128A-4D67-4C50-942E-8C841939433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42BC96E-4991-48E9-B93A-40F4AF33FDC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8B605D4-236D-41C9-8EA3-D2F80EA210D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F1C6BBD-9E91-4FA6-83B7-27674B454B6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B1FFB9A-1C67-476E-A057-A1A11BF99597}"/>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a:extLst>
            <a:ext uri="{FF2B5EF4-FFF2-40B4-BE49-F238E27FC236}">
              <a16:creationId xmlns:a16="http://schemas.microsoft.com/office/drawing/2014/main" id="{BFE288F9-E4FF-4B3B-BA37-DAB69F9C224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a:extLst>
            <a:ext uri="{FF2B5EF4-FFF2-40B4-BE49-F238E27FC236}">
              <a16:creationId xmlns:a16="http://schemas.microsoft.com/office/drawing/2014/main" id="{6F65644C-95B2-4FAD-A3D5-8DAB143269F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a:extLst>
            <a:ext uri="{FF2B5EF4-FFF2-40B4-BE49-F238E27FC236}">
              <a16:creationId xmlns:a16="http://schemas.microsoft.com/office/drawing/2014/main" id="{B28DEA64-346E-41A3-8736-3AB8D9C930F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a:extLst>
            <a:ext uri="{FF2B5EF4-FFF2-40B4-BE49-F238E27FC236}">
              <a16:creationId xmlns:a16="http://schemas.microsoft.com/office/drawing/2014/main" id="{0666CBE2-E0EE-4628-8097-8F716ABE18E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a:extLst>
            <a:ext uri="{FF2B5EF4-FFF2-40B4-BE49-F238E27FC236}">
              <a16:creationId xmlns:a16="http://schemas.microsoft.com/office/drawing/2014/main" id="{07343E89-8C82-414E-A2D3-7EDF6609040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a:extLst>
            <a:ext uri="{FF2B5EF4-FFF2-40B4-BE49-F238E27FC236}">
              <a16:creationId xmlns:a16="http://schemas.microsoft.com/office/drawing/2014/main" id="{6C961C53-45BB-400E-A0DD-C15B561E56D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a:extLst>
            <a:ext uri="{FF2B5EF4-FFF2-40B4-BE49-F238E27FC236}">
              <a16:creationId xmlns:a16="http://schemas.microsoft.com/office/drawing/2014/main" id="{F997C9EB-E62C-48D6-8225-571A787AA9A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a:extLst>
            <a:ext uri="{FF2B5EF4-FFF2-40B4-BE49-F238E27FC236}">
              <a16:creationId xmlns:a16="http://schemas.microsoft.com/office/drawing/2014/main" id="{8AF3969F-35AB-43DF-8B7F-D18A8265900C}"/>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D2CBA5C6-D46E-4601-B793-6197BC68C4B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E03C134E-E425-4435-835E-15B3B93C324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A5553AF7-08E7-4314-BDAC-5127F166269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22FD1BF4-AC14-422A-92C0-D83421D7507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17DCC0DC-FE03-4117-98C3-4C6FFCC2F6B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290B4400-69BE-4D1B-8F7F-48669C3582B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B2003D8A-7167-49BD-9DA1-AC57EEE5A19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44E3D653-DA7E-45EC-84A0-2AFE895088D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D02C8CE7-D78C-48F3-80A2-9C1D72CA2B0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E4C96E92-D7F1-4193-A81B-5E2BE824422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108AFBCE-8FF2-4D03-8B32-3A0CEA13F57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02221236-A505-42E8-965B-4DAE10CAF96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0F259BD6-9D62-4306-8836-117F0098EFA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2A20FC0F-F0DF-4EFD-A453-4AA24474D94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91824C16-6905-4F29-BE57-EEED6BB823D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2A02F3C1-07AA-41D5-BC9A-4D208866468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0EE2EFD2-9F26-4A9D-9321-591DE112FD0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85463599-7B09-440E-A90D-EF80CF9B186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D12658F1-FC8F-4C44-97A4-B601242A4FC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69A13747-1384-425D-A742-FFFC3C6F042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51ACD64A-511C-46E5-84DC-72EF17360FF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110E40B3-C767-4FCC-950B-58CC13E7F8C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F3880D0E-5B35-4B82-8FFF-529D4D72D5C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DD789118-EBA2-439D-8A5F-E0805D75CB7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620E3818-A7FC-435A-A247-59F27FD7D98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DEF1A5DE-A774-4E4C-B63C-38CB7E296870}"/>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98EA5D42-51DF-4F8F-8A4A-649CD48F156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4A8A332E-C74A-4D63-BF66-7CAF0C7A0BE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ADA3F613-7E55-4BD8-B7FB-4AD127F76B59}"/>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2" name="直線コネクタ 191">
          <a:extLst>
            <a:ext uri="{FF2B5EF4-FFF2-40B4-BE49-F238E27FC236}">
              <a16:creationId xmlns:a16="http://schemas.microsoft.com/office/drawing/2014/main" id="{822092A3-855A-4E82-A491-C3BF7125F83A}"/>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55F1571A-05DA-40CA-979E-4815100CC647}"/>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4" name="フローチャート: 判断 193">
          <a:extLst>
            <a:ext uri="{FF2B5EF4-FFF2-40B4-BE49-F238E27FC236}">
              <a16:creationId xmlns:a16="http://schemas.microsoft.com/office/drawing/2014/main" id="{48C78F20-140C-436F-B9EB-FDEB614D33E4}"/>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5" name="フローチャート: 判断 194">
          <a:extLst>
            <a:ext uri="{FF2B5EF4-FFF2-40B4-BE49-F238E27FC236}">
              <a16:creationId xmlns:a16="http://schemas.microsoft.com/office/drawing/2014/main" id="{76F295A2-48C6-42A3-8997-E0CA80BEAC6E}"/>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6" name="フローチャート: 判断 195">
          <a:extLst>
            <a:ext uri="{FF2B5EF4-FFF2-40B4-BE49-F238E27FC236}">
              <a16:creationId xmlns:a16="http://schemas.microsoft.com/office/drawing/2014/main" id="{B0374363-54C8-4539-9406-D393FF7F0EC9}"/>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197" name="フローチャート: 判断 196">
          <a:extLst>
            <a:ext uri="{FF2B5EF4-FFF2-40B4-BE49-F238E27FC236}">
              <a16:creationId xmlns:a16="http://schemas.microsoft.com/office/drawing/2014/main" id="{9DF7891A-53EE-46FB-BA71-5E90A13DE058}"/>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198" name="フローチャート: 判断 197">
          <a:extLst>
            <a:ext uri="{FF2B5EF4-FFF2-40B4-BE49-F238E27FC236}">
              <a16:creationId xmlns:a16="http://schemas.microsoft.com/office/drawing/2014/main" id="{59AEBA38-217E-4054-8323-58B0B52CD24C}"/>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148F3ADE-2E04-4A01-8FDA-3680BA70842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E64A46DB-F6D3-4843-8493-4B8F1259F34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9C3869F-43F1-482E-B912-42C1C709FF1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DBE8206-B516-4E83-9CEF-2DF10B11CF4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87CF03E3-49E2-4D24-974C-02CF3B42215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04" name="楕円 203">
          <a:extLst>
            <a:ext uri="{FF2B5EF4-FFF2-40B4-BE49-F238E27FC236}">
              <a16:creationId xmlns:a16="http://schemas.microsoft.com/office/drawing/2014/main" id="{D88A428F-326B-4FD3-8995-7B01F7F9A5B8}"/>
            </a:ext>
          </a:extLst>
        </xdr:cNvPr>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10177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BAEFB9E9-D868-42D0-A21C-7681863BA0DE}"/>
            </a:ext>
          </a:extLst>
        </xdr:cNvPr>
        <xdr:cNvSpPr txBox="1"/>
      </xdr:nvSpPr>
      <xdr:spPr>
        <a:xfrm>
          <a:off x="4673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126093</xdr:rowOff>
    </xdr:from>
    <xdr:to>
      <xdr:col>20</xdr:col>
      <xdr:colOff>38100</xdr:colOff>
      <xdr:row>82</xdr:row>
      <xdr:rowOff>56243</xdr:rowOff>
    </xdr:to>
    <xdr:sp macro="" textlink="">
      <xdr:nvSpPr>
        <xdr:cNvPr id="206" name="楕円 205">
          <a:extLst>
            <a:ext uri="{FF2B5EF4-FFF2-40B4-BE49-F238E27FC236}">
              <a16:creationId xmlns:a16="http://schemas.microsoft.com/office/drawing/2014/main" id="{BB865105-36EA-4F67-93BB-6A6B8BD88001}"/>
            </a:ext>
          </a:extLst>
        </xdr:cNvPr>
        <xdr:cNvSpPr/>
      </xdr:nvSpPr>
      <xdr:spPr>
        <a:xfrm>
          <a:off x="3746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5443</xdr:rowOff>
    </xdr:from>
    <xdr:to>
      <xdr:col>24</xdr:col>
      <xdr:colOff>63500</xdr:colOff>
      <xdr:row>82</xdr:row>
      <xdr:rowOff>38100</xdr:rowOff>
    </xdr:to>
    <xdr:cxnSp macro="">
      <xdr:nvCxnSpPr>
        <xdr:cNvPr id="207" name="直線コネクタ 206">
          <a:extLst>
            <a:ext uri="{FF2B5EF4-FFF2-40B4-BE49-F238E27FC236}">
              <a16:creationId xmlns:a16="http://schemas.microsoft.com/office/drawing/2014/main" id="{660357BD-17FC-4610-BF7D-76FA59BC04C3}"/>
            </a:ext>
          </a:extLst>
        </xdr:cNvPr>
        <xdr:cNvCxnSpPr/>
      </xdr:nvCxnSpPr>
      <xdr:spPr>
        <a:xfrm>
          <a:off x="3797300" y="1406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93436</xdr:rowOff>
    </xdr:from>
    <xdr:to>
      <xdr:col>15</xdr:col>
      <xdr:colOff>101600</xdr:colOff>
      <xdr:row>82</xdr:row>
      <xdr:rowOff>23586</xdr:rowOff>
    </xdr:to>
    <xdr:sp macro="" textlink="">
      <xdr:nvSpPr>
        <xdr:cNvPr id="208" name="楕円 207">
          <a:extLst>
            <a:ext uri="{FF2B5EF4-FFF2-40B4-BE49-F238E27FC236}">
              <a16:creationId xmlns:a16="http://schemas.microsoft.com/office/drawing/2014/main" id="{53094E5B-11F5-4058-AB43-C061E3BD13D7}"/>
            </a:ext>
          </a:extLst>
        </xdr:cNvPr>
        <xdr:cNvSpPr/>
      </xdr:nvSpPr>
      <xdr:spPr>
        <a:xfrm>
          <a:off x="2857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144236</xdr:rowOff>
    </xdr:from>
    <xdr:to>
      <xdr:col>19</xdr:col>
      <xdr:colOff>177800</xdr:colOff>
      <xdr:row>82</xdr:row>
      <xdr:rowOff>5443</xdr:rowOff>
    </xdr:to>
    <xdr:cxnSp macro="">
      <xdr:nvCxnSpPr>
        <xdr:cNvPr id="209" name="直線コネクタ 208">
          <a:extLst>
            <a:ext uri="{FF2B5EF4-FFF2-40B4-BE49-F238E27FC236}">
              <a16:creationId xmlns:a16="http://schemas.microsoft.com/office/drawing/2014/main" id="{C7DD00B0-D62C-4F65-99E6-8BAF310A60F1}"/>
            </a:ext>
          </a:extLst>
        </xdr:cNvPr>
        <xdr:cNvCxnSpPr/>
      </xdr:nvCxnSpPr>
      <xdr:spPr>
        <a:xfrm>
          <a:off x="2908300" y="1403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60779</xdr:rowOff>
    </xdr:from>
    <xdr:to>
      <xdr:col>10</xdr:col>
      <xdr:colOff>165100</xdr:colOff>
      <xdr:row>81</xdr:row>
      <xdr:rowOff>162379</xdr:rowOff>
    </xdr:to>
    <xdr:sp macro="" textlink="">
      <xdr:nvSpPr>
        <xdr:cNvPr id="210" name="楕円 209">
          <a:extLst>
            <a:ext uri="{FF2B5EF4-FFF2-40B4-BE49-F238E27FC236}">
              <a16:creationId xmlns:a16="http://schemas.microsoft.com/office/drawing/2014/main" id="{3734B943-DE10-4872-B072-EFAB3B798E5A}"/>
            </a:ext>
          </a:extLst>
        </xdr:cNvPr>
        <xdr:cNvSpPr/>
      </xdr:nvSpPr>
      <xdr:spPr>
        <a:xfrm>
          <a:off x="1968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111579</xdr:rowOff>
    </xdr:from>
    <xdr:to>
      <xdr:col>15</xdr:col>
      <xdr:colOff>50800</xdr:colOff>
      <xdr:row>81</xdr:row>
      <xdr:rowOff>144236</xdr:rowOff>
    </xdr:to>
    <xdr:cxnSp macro="">
      <xdr:nvCxnSpPr>
        <xdr:cNvPr id="211" name="直線コネクタ 210">
          <a:extLst>
            <a:ext uri="{FF2B5EF4-FFF2-40B4-BE49-F238E27FC236}">
              <a16:creationId xmlns:a16="http://schemas.microsoft.com/office/drawing/2014/main" id="{BB342358-E310-4614-AE25-3F26E1491A94}"/>
            </a:ext>
          </a:extLst>
        </xdr:cNvPr>
        <xdr:cNvCxnSpPr/>
      </xdr:nvCxnSpPr>
      <xdr:spPr>
        <a:xfrm>
          <a:off x="2019300" y="1399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33020</xdr:rowOff>
    </xdr:from>
    <xdr:to>
      <xdr:col>6</xdr:col>
      <xdr:colOff>38100</xdr:colOff>
      <xdr:row>81</xdr:row>
      <xdr:rowOff>134620</xdr:rowOff>
    </xdr:to>
    <xdr:sp macro="" textlink="">
      <xdr:nvSpPr>
        <xdr:cNvPr id="212" name="楕円 211">
          <a:extLst>
            <a:ext uri="{FF2B5EF4-FFF2-40B4-BE49-F238E27FC236}">
              <a16:creationId xmlns:a16="http://schemas.microsoft.com/office/drawing/2014/main" id="{0BD41447-1ECD-4A95-A0F2-05895147AD95}"/>
            </a:ext>
          </a:extLst>
        </xdr:cNvPr>
        <xdr:cNvSpPr/>
      </xdr:nvSpPr>
      <xdr:spPr>
        <a:xfrm>
          <a:off x="1079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83820</xdr:rowOff>
    </xdr:from>
    <xdr:to>
      <xdr:col>10</xdr:col>
      <xdr:colOff>114300</xdr:colOff>
      <xdr:row>81</xdr:row>
      <xdr:rowOff>111579</xdr:rowOff>
    </xdr:to>
    <xdr:cxnSp macro="">
      <xdr:nvCxnSpPr>
        <xdr:cNvPr id="213" name="直線コネクタ 212">
          <a:extLst>
            <a:ext uri="{FF2B5EF4-FFF2-40B4-BE49-F238E27FC236}">
              <a16:creationId xmlns:a16="http://schemas.microsoft.com/office/drawing/2014/main" id="{15D20832-8BA7-43CC-B680-AFD2D2074F4F}"/>
            </a:ext>
          </a:extLst>
        </xdr:cNvPr>
        <xdr:cNvCxnSpPr/>
      </xdr:nvCxnSpPr>
      <xdr:spPr>
        <a:xfrm>
          <a:off x="1130300" y="1397127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214" name="n_1aveValue【福祉施設】&#10;有形固定資産減価償却率">
          <a:extLst>
            <a:ext uri="{FF2B5EF4-FFF2-40B4-BE49-F238E27FC236}">
              <a16:creationId xmlns:a16="http://schemas.microsoft.com/office/drawing/2014/main" id="{0B0DD8BE-EF45-4BCB-8D12-31EDA02D185C}"/>
            </a:ext>
          </a:extLst>
        </xdr:cNvPr>
        <xdr:cNvSpPr txBox="1"/>
      </xdr:nvSpPr>
      <xdr:spPr>
        <a:xfrm>
          <a:off x="3582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215" name="n_2aveValue【福祉施設】&#10;有形固定資産減価償却率">
          <a:extLst>
            <a:ext uri="{FF2B5EF4-FFF2-40B4-BE49-F238E27FC236}">
              <a16:creationId xmlns:a16="http://schemas.microsoft.com/office/drawing/2014/main" id="{6B25360D-4E9E-421E-B34D-A7DC5D2FD198}"/>
            </a:ext>
          </a:extLst>
        </xdr:cNvPr>
        <xdr:cNvSpPr txBox="1"/>
      </xdr:nvSpPr>
      <xdr:spPr>
        <a:xfrm>
          <a:off x="2705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216" name="n_3aveValue【福祉施設】&#10;有形固定資産減価償却率">
          <a:extLst>
            <a:ext uri="{FF2B5EF4-FFF2-40B4-BE49-F238E27FC236}">
              <a16:creationId xmlns:a16="http://schemas.microsoft.com/office/drawing/2014/main" id="{40714521-D09E-4417-BC24-688C1FD0BF05}"/>
            </a:ext>
          </a:extLst>
        </xdr:cNvPr>
        <xdr:cNvSpPr txBox="1"/>
      </xdr:nvSpPr>
      <xdr:spPr>
        <a:xfrm>
          <a:off x="1816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217" name="n_4aveValue【福祉施設】&#10;有形固定資産減価償却率">
          <a:extLst>
            <a:ext uri="{FF2B5EF4-FFF2-40B4-BE49-F238E27FC236}">
              <a16:creationId xmlns:a16="http://schemas.microsoft.com/office/drawing/2014/main" id="{E0B498A7-10FB-42B0-92E1-CDEAFE74E4B7}"/>
            </a:ext>
          </a:extLst>
        </xdr:cNvPr>
        <xdr:cNvSpPr txBox="1"/>
      </xdr:nvSpPr>
      <xdr:spPr>
        <a:xfrm>
          <a:off x="927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72770</xdr:rowOff>
    </xdr:from>
    <xdr:ext cx="405111" cy="259045"/>
    <xdr:sp macro="" textlink="">
      <xdr:nvSpPr>
        <xdr:cNvPr id="218" name="n_1mainValue【福祉施設】&#10;有形固定資産減価償却率">
          <a:extLst>
            <a:ext uri="{FF2B5EF4-FFF2-40B4-BE49-F238E27FC236}">
              <a16:creationId xmlns:a16="http://schemas.microsoft.com/office/drawing/2014/main" id="{44CB6116-A390-450C-B53E-447467A9B418}"/>
            </a:ext>
          </a:extLst>
        </xdr:cNvPr>
        <xdr:cNvSpPr txBox="1"/>
      </xdr:nvSpPr>
      <xdr:spPr>
        <a:xfrm>
          <a:off x="35820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40113</xdr:rowOff>
    </xdr:from>
    <xdr:ext cx="405111" cy="259045"/>
    <xdr:sp macro="" textlink="">
      <xdr:nvSpPr>
        <xdr:cNvPr id="219" name="n_2mainValue【福祉施設】&#10;有形固定資産減価償却率">
          <a:extLst>
            <a:ext uri="{FF2B5EF4-FFF2-40B4-BE49-F238E27FC236}">
              <a16:creationId xmlns:a16="http://schemas.microsoft.com/office/drawing/2014/main" id="{155FE18F-B841-4F25-A9CF-D14865F25548}"/>
            </a:ext>
          </a:extLst>
        </xdr:cNvPr>
        <xdr:cNvSpPr txBox="1"/>
      </xdr:nvSpPr>
      <xdr:spPr>
        <a:xfrm>
          <a:off x="2705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7456</xdr:rowOff>
    </xdr:from>
    <xdr:ext cx="405111" cy="259045"/>
    <xdr:sp macro="" textlink="">
      <xdr:nvSpPr>
        <xdr:cNvPr id="220" name="n_3mainValue【福祉施設】&#10;有形固定資産減価償却率">
          <a:extLst>
            <a:ext uri="{FF2B5EF4-FFF2-40B4-BE49-F238E27FC236}">
              <a16:creationId xmlns:a16="http://schemas.microsoft.com/office/drawing/2014/main" id="{8CC706C8-C372-4BAC-BFB1-0988856D978A}"/>
            </a:ext>
          </a:extLst>
        </xdr:cNvPr>
        <xdr:cNvSpPr txBox="1"/>
      </xdr:nvSpPr>
      <xdr:spPr>
        <a:xfrm>
          <a:off x="1816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151147</xdr:rowOff>
    </xdr:from>
    <xdr:ext cx="405111" cy="259045"/>
    <xdr:sp macro="" textlink="">
      <xdr:nvSpPr>
        <xdr:cNvPr id="221" name="n_4mainValue【福祉施設】&#10;有形固定資産減価償却率">
          <a:extLst>
            <a:ext uri="{FF2B5EF4-FFF2-40B4-BE49-F238E27FC236}">
              <a16:creationId xmlns:a16="http://schemas.microsoft.com/office/drawing/2014/main" id="{9C284155-14D6-47E2-A5B1-EC6B7801661B}"/>
            </a:ext>
          </a:extLst>
        </xdr:cNvPr>
        <xdr:cNvSpPr txBox="1"/>
      </xdr:nvSpPr>
      <xdr:spPr>
        <a:xfrm>
          <a:off x="927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BA19B617-54B6-4A85-A9A2-3428CBABDD3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122D0824-30EC-4BF0-A352-97A0B207409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7FF4E4B5-AB17-47B7-931A-860751FF789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7A4F7038-2993-4DAA-AA01-281B2EA88E9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CB059192-9C42-441B-B90C-C1A3A61B32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D6BC82BC-E61A-4266-8681-733E30E676F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A9E40316-EB9D-469C-AD4B-A01BAA4172C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12A018FC-234A-469C-B20B-C61F5609EF4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DBF905E8-7783-42AE-8E8B-05CEEDCB31B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817D34AB-522A-4E56-B9DC-54141ADCCFA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70663B29-EDB4-47A3-9632-0C72B8251D8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F5803447-F23C-4EE2-84BA-8CDA46DD623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609AC529-CA10-4391-A6E9-C18CC3735B3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524E7C8A-214B-43A3-84A2-4E86CB0423B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F468F6BC-5892-46DE-8C6F-78BED682AAD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463E6BCC-DAAD-4E21-8332-1F46A499369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B6838CD6-2A81-42F1-AD40-1FB78901F69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AAF1D4A6-6C30-46F2-B499-54BC3D7ABC1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848B1355-9A08-4FE3-90CC-167134C4D6F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E220B1CD-06BB-442E-AF53-A2762CA5514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A28821EA-0BD3-4C23-81E2-12F9AA2095B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5F795674-BA79-402C-A429-C93043DF4ED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21D75EA4-6F83-4880-A7CB-553BE054E8A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5" name="直線コネクタ 244">
          <a:extLst>
            <a:ext uri="{FF2B5EF4-FFF2-40B4-BE49-F238E27FC236}">
              <a16:creationId xmlns:a16="http://schemas.microsoft.com/office/drawing/2014/main" id="{744465F3-4610-40D2-A5DE-4676D119CFEE}"/>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6" name="【福祉施設】&#10;一人当たり面積最小値テキスト">
          <a:extLst>
            <a:ext uri="{FF2B5EF4-FFF2-40B4-BE49-F238E27FC236}">
              <a16:creationId xmlns:a16="http://schemas.microsoft.com/office/drawing/2014/main" id="{F43ED1C4-BEFB-457B-B73B-DF9109EE92C4}"/>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47" name="直線コネクタ 246">
          <a:extLst>
            <a:ext uri="{FF2B5EF4-FFF2-40B4-BE49-F238E27FC236}">
              <a16:creationId xmlns:a16="http://schemas.microsoft.com/office/drawing/2014/main" id="{8057E224-8B88-47C0-B5D4-C0655D7F009D}"/>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48" name="【福祉施設】&#10;一人当たり面積最大値テキスト">
          <a:extLst>
            <a:ext uri="{FF2B5EF4-FFF2-40B4-BE49-F238E27FC236}">
              <a16:creationId xmlns:a16="http://schemas.microsoft.com/office/drawing/2014/main" id="{B2F8A109-44A6-4A11-853D-91CB3E9F2FA1}"/>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49" name="直線コネクタ 248">
          <a:extLst>
            <a:ext uri="{FF2B5EF4-FFF2-40B4-BE49-F238E27FC236}">
              <a16:creationId xmlns:a16="http://schemas.microsoft.com/office/drawing/2014/main" id="{B7B23CFE-679F-4C54-A553-11544E3D3555}"/>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250" name="【福祉施設】&#10;一人当たり面積平均値テキスト">
          <a:extLst>
            <a:ext uri="{FF2B5EF4-FFF2-40B4-BE49-F238E27FC236}">
              <a16:creationId xmlns:a16="http://schemas.microsoft.com/office/drawing/2014/main" id="{CC9D47AF-435A-438E-A7C9-6D5D838B5A3D}"/>
            </a:ext>
          </a:extLst>
        </xdr:cNvPr>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1" name="フローチャート: 判断 250">
          <a:extLst>
            <a:ext uri="{FF2B5EF4-FFF2-40B4-BE49-F238E27FC236}">
              <a16:creationId xmlns:a16="http://schemas.microsoft.com/office/drawing/2014/main" id="{E4324488-2394-4654-8EAE-05E6306783AF}"/>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2" name="フローチャート: 判断 251">
          <a:extLst>
            <a:ext uri="{FF2B5EF4-FFF2-40B4-BE49-F238E27FC236}">
              <a16:creationId xmlns:a16="http://schemas.microsoft.com/office/drawing/2014/main" id="{DDBEDF6F-21E6-4D27-9013-52B2D43C29D8}"/>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3" name="フローチャート: 判断 252">
          <a:extLst>
            <a:ext uri="{FF2B5EF4-FFF2-40B4-BE49-F238E27FC236}">
              <a16:creationId xmlns:a16="http://schemas.microsoft.com/office/drawing/2014/main" id="{5BF9C740-F6BD-479F-BD97-24AB6EEE9093}"/>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4" name="フローチャート: 判断 253">
          <a:extLst>
            <a:ext uri="{FF2B5EF4-FFF2-40B4-BE49-F238E27FC236}">
              <a16:creationId xmlns:a16="http://schemas.microsoft.com/office/drawing/2014/main" id="{6F3D273B-1A4F-4EA1-AF06-E43A58851AB9}"/>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5" name="フローチャート: 判断 254">
          <a:extLst>
            <a:ext uri="{FF2B5EF4-FFF2-40B4-BE49-F238E27FC236}">
              <a16:creationId xmlns:a16="http://schemas.microsoft.com/office/drawing/2014/main" id="{CFB6AC79-4A73-4907-AB31-15E32752A1AB}"/>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A6E4CC6E-0CD2-4C0F-8515-CDEE77776FE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DDC16A95-A11C-440C-90CD-9A45F6ED4A7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979A9AE-5097-47B2-8D24-89E06A8DB71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1742C946-80DB-431E-A0CD-79D587DFE32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FECF79F6-1267-49B8-84C0-6DACA3BC656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261" name="楕円 260">
          <a:extLst>
            <a:ext uri="{FF2B5EF4-FFF2-40B4-BE49-F238E27FC236}">
              <a16:creationId xmlns:a16="http://schemas.microsoft.com/office/drawing/2014/main" id="{87D9FE7E-9126-4A4C-BA99-3F32E3AFC365}"/>
            </a:ext>
          </a:extLst>
        </xdr:cNvPr>
        <xdr:cNvSpPr/>
      </xdr:nvSpPr>
      <xdr:spPr>
        <a:xfrm>
          <a:off x="10426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125747</xdr:rowOff>
    </xdr:from>
    <xdr:ext cx="469744" cy="259045"/>
    <xdr:sp macro="" textlink="">
      <xdr:nvSpPr>
        <xdr:cNvPr id="262" name="【福祉施設】&#10;一人当たり面積該当値テキスト">
          <a:extLst>
            <a:ext uri="{FF2B5EF4-FFF2-40B4-BE49-F238E27FC236}">
              <a16:creationId xmlns:a16="http://schemas.microsoft.com/office/drawing/2014/main" id="{FB716940-50FB-4DD0-9384-174540198DEF}"/>
            </a:ext>
          </a:extLst>
        </xdr:cNvPr>
        <xdr:cNvSpPr txBox="1"/>
      </xdr:nvSpPr>
      <xdr:spPr>
        <a:xfrm>
          <a:off x="10515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151892</xdr:rowOff>
    </xdr:from>
    <xdr:to>
      <xdr:col>50</xdr:col>
      <xdr:colOff>165100</xdr:colOff>
      <xdr:row>85</xdr:row>
      <xdr:rowOff>82042</xdr:rowOff>
    </xdr:to>
    <xdr:sp macro="" textlink="">
      <xdr:nvSpPr>
        <xdr:cNvPr id="263" name="楕円 262">
          <a:extLst>
            <a:ext uri="{FF2B5EF4-FFF2-40B4-BE49-F238E27FC236}">
              <a16:creationId xmlns:a16="http://schemas.microsoft.com/office/drawing/2014/main" id="{4793E84D-98EE-4970-9224-DA556282AABF}"/>
            </a:ext>
          </a:extLst>
        </xdr:cNvPr>
        <xdr:cNvSpPr/>
      </xdr:nvSpPr>
      <xdr:spPr>
        <a:xfrm>
          <a:off x="9588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31242</xdr:rowOff>
    </xdr:to>
    <xdr:cxnSp macro="">
      <xdr:nvCxnSpPr>
        <xdr:cNvPr id="264" name="直線コネクタ 263">
          <a:extLst>
            <a:ext uri="{FF2B5EF4-FFF2-40B4-BE49-F238E27FC236}">
              <a16:creationId xmlns:a16="http://schemas.microsoft.com/office/drawing/2014/main" id="{F8F0B93D-23A5-4481-9EDE-CFC506313C66}"/>
            </a:ext>
          </a:extLst>
        </xdr:cNvPr>
        <xdr:cNvCxnSpPr/>
      </xdr:nvCxnSpPr>
      <xdr:spPr>
        <a:xfrm flipV="1">
          <a:off x="9639300" y="145999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156463</xdr:rowOff>
    </xdr:from>
    <xdr:to>
      <xdr:col>46</xdr:col>
      <xdr:colOff>38100</xdr:colOff>
      <xdr:row>85</xdr:row>
      <xdr:rowOff>86613</xdr:rowOff>
    </xdr:to>
    <xdr:sp macro="" textlink="">
      <xdr:nvSpPr>
        <xdr:cNvPr id="265" name="楕円 264">
          <a:extLst>
            <a:ext uri="{FF2B5EF4-FFF2-40B4-BE49-F238E27FC236}">
              <a16:creationId xmlns:a16="http://schemas.microsoft.com/office/drawing/2014/main" id="{0559FE54-937B-4F22-890B-05F9ECE4A59B}"/>
            </a:ext>
          </a:extLst>
        </xdr:cNvPr>
        <xdr:cNvSpPr/>
      </xdr:nvSpPr>
      <xdr:spPr>
        <a:xfrm>
          <a:off x="8699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31242</xdr:rowOff>
    </xdr:from>
    <xdr:to>
      <xdr:col>50</xdr:col>
      <xdr:colOff>114300</xdr:colOff>
      <xdr:row>85</xdr:row>
      <xdr:rowOff>35813</xdr:rowOff>
    </xdr:to>
    <xdr:cxnSp macro="">
      <xdr:nvCxnSpPr>
        <xdr:cNvPr id="266" name="直線コネクタ 265">
          <a:extLst>
            <a:ext uri="{FF2B5EF4-FFF2-40B4-BE49-F238E27FC236}">
              <a16:creationId xmlns:a16="http://schemas.microsoft.com/office/drawing/2014/main" id="{F7971917-FFB5-4FC2-881F-8CC011CEDEE5}"/>
            </a:ext>
          </a:extLst>
        </xdr:cNvPr>
        <xdr:cNvCxnSpPr/>
      </xdr:nvCxnSpPr>
      <xdr:spPr>
        <a:xfrm flipV="1">
          <a:off x="8750300" y="14604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162940</xdr:rowOff>
    </xdr:from>
    <xdr:to>
      <xdr:col>41</xdr:col>
      <xdr:colOff>101600</xdr:colOff>
      <xdr:row>85</xdr:row>
      <xdr:rowOff>93090</xdr:rowOff>
    </xdr:to>
    <xdr:sp macro="" textlink="">
      <xdr:nvSpPr>
        <xdr:cNvPr id="267" name="楕円 266">
          <a:extLst>
            <a:ext uri="{FF2B5EF4-FFF2-40B4-BE49-F238E27FC236}">
              <a16:creationId xmlns:a16="http://schemas.microsoft.com/office/drawing/2014/main" id="{06738DC0-420F-4391-BB34-7B499517379F}"/>
            </a:ext>
          </a:extLst>
        </xdr:cNvPr>
        <xdr:cNvSpPr/>
      </xdr:nvSpPr>
      <xdr:spPr>
        <a:xfrm>
          <a:off x="7810500" y="145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35813</xdr:rowOff>
    </xdr:from>
    <xdr:to>
      <xdr:col>45</xdr:col>
      <xdr:colOff>177800</xdr:colOff>
      <xdr:row>85</xdr:row>
      <xdr:rowOff>42290</xdr:rowOff>
    </xdr:to>
    <xdr:cxnSp macro="">
      <xdr:nvCxnSpPr>
        <xdr:cNvPr id="268" name="直線コネクタ 267">
          <a:extLst>
            <a:ext uri="{FF2B5EF4-FFF2-40B4-BE49-F238E27FC236}">
              <a16:creationId xmlns:a16="http://schemas.microsoft.com/office/drawing/2014/main" id="{FA08CCE6-5F29-4D21-854F-D0E1C1C3011E}"/>
            </a:ext>
          </a:extLst>
        </xdr:cNvPr>
        <xdr:cNvCxnSpPr/>
      </xdr:nvCxnSpPr>
      <xdr:spPr>
        <a:xfrm flipV="1">
          <a:off x="7861300" y="1460906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167894</xdr:rowOff>
    </xdr:from>
    <xdr:to>
      <xdr:col>36</xdr:col>
      <xdr:colOff>165100</xdr:colOff>
      <xdr:row>85</xdr:row>
      <xdr:rowOff>98044</xdr:rowOff>
    </xdr:to>
    <xdr:sp macro="" textlink="">
      <xdr:nvSpPr>
        <xdr:cNvPr id="269" name="楕円 268">
          <a:extLst>
            <a:ext uri="{FF2B5EF4-FFF2-40B4-BE49-F238E27FC236}">
              <a16:creationId xmlns:a16="http://schemas.microsoft.com/office/drawing/2014/main" id="{B570C066-58A1-4826-9228-769BD13B4657}"/>
            </a:ext>
          </a:extLst>
        </xdr:cNvPr>
        <xdr:cNvSpPr/>
      </xdr:nvSpPr>
      <xdr:spPr>
        <a:xfrm>
          <a:off x="69215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42290</xdr:rowOff>
    </xdr:from>
    <xdr:to>
      <xdr:col>41</xdr:col>
      <xdr:colOff>50800</xdr:colOff>
      <xdr:row>85</xdr:row>
      <xdr:rowOff>47244</xdr:rowOff>
    </xdr:to>
    <xdr:cxnSp macro="">
      <xdr:nvCxnSpPr>
        <xdr:cNvPr id="270" name="直線コネクタ 269">
          <a:extLst>
            <a:ext uri="{FF2B5EF4-FFF2-40B4-BE49-F238E27FC236}">
              <a16:creationId xmlns:a16="http://schemas.microsoft.com/office/drawing/2014/main" id="{A0EA7BE6-5A5D-4D2A-8D4C-392AE49C429F}"/>
            </a:ext>
          </a:extLst>
        </xdr:cNvPr>
        <xdr:cNvCxnSpPr/>
      </xdr:nvCxnSpPr>
      <xdr:spPr>
        <a:xfrm flipV="1">
          <a:off x="6972300" y="14615540"/>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71" name="n_1aveValue【福祉施設】&#10;一人当たり面積">
          <a:extLst>
            <a:ext uri="{FF2B5EF4-FFF2-40B4-BE49-F238E27FC236}">
              <a16:creationId xmlns:a16="http://schemas.microsoft.com/office/drawing/2014/main" id="{9E65C072-89D8-4A9A-AD1A-C3171D5CFA4A}"/>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72" name="n_2aveValue【福祉施設】&#10;一人当たり面積">
          <a:extLst>
            <a:ext uri="{FF2B5EF4-FFF2-40B4-BE49-F238E27FC236}">
              <a16:creationId xmlns:a16="http://schemas.microsoft.com/office/drawing/2014/main" id="{046BD460-30C1-4843-A8F3-D58729D2EBEA}"/>
            </a:ext>
          </a:extLst>
        </xdr:cNvPr>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73" name="n_3aveValue【福祉施設】&#10;一人当たり面積">
          <a:extLst>
            <a:ext uri="{FF2B5EF4-FFF2-40B4-BE49-F238E27FC236}">
              <a16:creationId xmlns:a16="http://schemas.microsoft.com/office/drawing/2014/main" id="{4B81AA37-8CE3-4CE5-BE19-D6723BE7D9E6}"/>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74" name="n_4aveValue【福祉施設】&#10;一人当たり面積">
          <a:extLst>
            <a:ext uri="{FF2B5EF4-FFF2-40B4-BE49-F238E27FC236}">
              <a16:creationId xmlns:a16="http://schemas.microsoft.com/office/drawing/2014/main" id="{7559D79A-8F66-4C17-893A-C51E1765ACF0}"/>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73169</xdr:rowOff>
    </xdr:from>
    <xdr:ext cx="469744" cy="259045"/>
    <xdr:sp macro="" textlink="">
      <xdr:nvSpPr>
        <xdr:cNvPr id="275" name="n_1mainValue【福祉施設】&#10;一人当たり面積">
          <a:extLst>
            <a:ext uri="{FF2B5EF4-FFF2-40B4-BE49-F238E27FC236}">
              <a16:creationId xmlns:a16="http://schemas.microsoft.com/office/drawing/2014/main" id="{8572D60E-8B5D-4E3B-82F0-1818684F5493}"/>
            </a:ext>
          </a:extLst>
        </xdr:cNvPr>
        <xdr:cNvSpPr txBox="1"/>
      </xdr:nvSpPr>
      <xdr:spPr>
        <a:xfrm>
          <a:off x="93917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77740</xdr:rowOff>
    </xdr:from>
    <xdr:ext cx="469744" cy="259045"/>
    <xdr:sp macro="" textlink="">
      <xdr:nvSpPr>
        <xdr:cNvPr id="276" name="n_2mainValue【福祉施設】&#10;一人当たり面積">
          <a:extLst>
            <a:ext uri="{FF2B5EF4-FFF2-40B4-BE49-F238E27FC236}">
              <a16:creationId xmlns:a16="http://schemas.microsoft.com/office/drawing/2014/main" id="{6261A549-1450-4D65-99C0-21726A15C762}"/>
            </a:ext>
          </a:extLst>
        </xdr:cNvPr>
        <xdr:cNvSpPr txBox="1"/>
      </xdr:nvSpPr>
      <xdr:spPr>
        <a:xfrm>
          <a:off x="8515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84217</xdr:rowOff>
    </xdr:from>
    <xdr:ext cx="469744" cy="259045"/>
    <xdr:sp macro="" textlink="">
      <xdr:nvSpPr>
        <xdr:cNvPr id="277" name="n_3mainValue【福祉施設】&#10;一人当たり面積">
          <a:extLst>
            <a:ext uri="{FF2B5EF4-FFF2-40B4-BE49-F238E27FC236}">
              <a16:creationId xmlns:a16="http://schemas.microsoft.com/office/drawing/2014/main" id="{E0F8796F-B930-4EFF-9074-709BF6BB4DAA}"/>
            </a:ext>
          </a:extLst>
        </xdr:cNvPr>
        <xdr:cNvSpPr txBox="1"/>
      </xdr:nvSpPr>
      <xdr:spPr>
        <a:xfrm>
          <a:off x="7626427" y="1465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89171</xdr:rowOff>
    </xdr:from>
    <xdr:ext cx="469744" cy="259045"/>
    <xdr:sp macro="" textlink="">
      <xdr:nvSpPr>
        <xdr:cNvPr id="278" name="n_4mainValue【福祉施設】&#10;一人当たり面積">
          <a:extLst>
            <a:ext uri="{FF2B5EF4-FFF2-40B4-BE49-F238E27FC236}">
              <a16:creationId xmlns:a16="http://schemas.microsoft.com/office/drawing/2014/main" id="{9CF850CA-EDA9-4B54-8E77-3A949CB0FF78}"/>
            </a:ext>
          </a:extLst>
        </xdr:cNvPr>
        <xdr:cNvSpPr txBox="1"/>
      </xdr:nvSpPr>
      <xdr:spPr>
        <a:xfrm>
          <a:off x="6737427"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5C41C06D-86E2-477A-BBBB-F3825256894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A5F73C34-5070-466D-8603-1EE04F95543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B702667D-5CF1-4588-97DA-8C1462751D3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61C341AB-FF1E-4750-863D-CDCE0DD6D29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2EDC171F-C01D-407A-9516-E6224B14419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ECD3B02E-5F5B-4223-81E3-AE065B5FE9A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43BC4CB2-974F-4071-A873-C4AF4B0A8D1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3E94973F-B049-45FD-B6FF-6DA797C89ED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0062C065-9A75-4FBD-A648-A1977E85264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BC0D85EE-B2EF-4F5B-846F-34A4848D530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44C0C4E7-98CF-4213-88EF-39FA42FF9FD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0" name="直線コネクタ 289">
          <a:extLst>
            <a:ext uri="{FF2B5EF4-FFF2-40B4-BE49-F238E27FC236}">
              <a16:creationId xmlns:a16="http://schemas.microsoft.com/office/drawing/2014/main" id="{B0632C0F-F60B-4DE7-AF3E-4BB549EF033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1" name="テキスト ボックス 290">
          <a:extLst>
            <a:ext uri="{FF2B5EF4-FFF2-40B4-BE49-F238E27FC236}">
              <a16:creationId xmlns:a16="http://schemas.microsoft.com/office/drawing/2014/main" id="{B5C81713-24D2-4915-9812-347199F4D9E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2" name="直線コネクタ 291">
          <a:extLst>
            <a:ext uri="{FF2B5EF4-FFF2-40B4-BE49-F238E27FC236}">
              <a16:creationId xmlns:a16="http://schemas.microsoft.com/office/drawing/2014/main" id="{305BDE54-0B5E-40E8-871C-72BBEA1503E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3" name="テキスト ボックス 292">
          <a:extLst>
            <a:ext uri="{FF2B5EF4-FFF2-40B4-BE49-F238E27FC236}">
              <a16:creationId xmlns:a16="http://schemas.microsoft.com/office/drawing/2014/main" id="{0862F0F3-E58C-44BF-943F-822833FFF93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4" name="直線コネクタ 293">
          <a:extLst>
            <a:ext uri="{FF2B5EF4-FFF2-40B4-BE49-F238E27FC236}">
              <a16:creationId xmlns:a16="http://schemas.microsoft.com/office/drawing/2014/main" id="{B4BC26E0-6D32-4A73-8B92-744928097EA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5" name="テキスト ボックス 294">
          <a:extLst>
            <a:ext uri="{FF2B5EF4-FFF2-40B4-BE49-F238E27FC236}">
              <a16:creationId xmlns:a16="http://schemas.microsoft.com/office/drawing/2014/main" id="{04A59EE5-A014-43BF-88E3-8CECF2C163C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6" name="直線コネクタ 295">
          <a:extLst>
            <a:ext uri="{FF2B5EF4-FFF2-40B4-BE49-F238E27FC236}">
              <a16:creationId xmlns:a16="http://schemas.microsoft.com/office/drawing/2014/main" id="{A40E1D9E-37C4-47A3-8286-D32BE2EFB49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7" name="テキスト ボックス 296">
          <a:extLst>
            <a:ext uri="{FF2B5EF4-FFF2-40B4-BE49-F238E27FC236}">
              <a16:creationId xmlns:a16="http://schemas.microsoft.com/office/drawing/2014/main" id="{6BC745B1-256C-4CD1-8E85-E0FE3E1FF29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8" name="直線コネクタ 297">
          <a:extLst>
            <a:ext uri="{FF2B5EF4-FFF2-40B4-BE49-F238E27FC236}">
              <a16:creationId xmlns:a16="http://schemas.microsoft.com/office/drawing/2014/main" id="{AA8F3176-1F25-4C67-AF9E-9AA1669A756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9" name="テキスト ボックス 298">
          <a:extLst>
            <a:ext uri="{FF2B5EF4-FFF2-40B4-BE49-F238E27FC236}">
              <a16:creationId xmlns:a16="http://schemas.microsoft.com/office/drawing/2014/main" id="{166038C3-5895-4646-B5E7-3970E7C8B98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9AD36F3B-9DDB-4895-B5AD-E424713AD1B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1" name="テキスト ボックス 300">
          <a:extLst>
            <a:ext uri="{FF2B5EF4-FFF2-40B4-BE49-F238E27FC236}">
              <a16:creationId xmlns:a16="http://schemas.microsoft.com/office/drawing/2014/main" id="{96CDBB1E-A57F-466D-B6D0-A1A8899AAF1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7D12948D-AD60-4976-9F18-EC0989FAA7B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303" name="直線コネクタ 302">
          <a:extLst>
            <a:ext uri="{FF2B5EF4-FFF2-40B4-BE49-F238E27FC236}">
              <a16:creationId xmlns:a16="http://schemas.microsoft.com/office/drawing/2014/main" id="{9FC4257C-F388-465D-9366-E5652D49125F}"/>
            </a:ext>
          </a:extLst>
        </xdr:cNvPr>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E4474313-F4D3-4086-95F9-C143073AD47F}"/>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5" name="直線コネクタ 304">
          <a:extLst>
            <a:ext uri="{FF2B5EF4-FFF2-40B4-BE49-F238E27FC236}">
              <a16:creationId xmlns:a16="http://schemas.microsoft.com/office/drawing/2014/main" id="{22815606-A356-4599-92BC-C0815F8C3895}"/>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C3A5CA2F-9FDB-416D-9050-581DF1946163}"/>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07" name="直線コネクタ 306">
          <a:extLst>
            <a:ext uri="{FF2B5EF4-FFF2-40B4-BE49-F238E27FC236}">
              <a16:creationId xmlns:a16="http://schemas.microsoft.com/office/drawing/2014/main" id="{C9BC6594-4B18-4B2C-ABCA-AA6E152AC623}"/>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2EC52829-A3CC-4B20-BB26-D8DC1B03D710}"/>
            </a:ext>
          </a:extLst>
        </xdr:cNvPr>
        <xdr:cNvSpPr txBox="1"/>
      </xdr:nvSpPr>
      <xdr:spPr>
        <a:xfrm>
          <a:off x="4673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09" name="フローチャート: 判断 308">
          <a:extLst>
            <a:ext uri="{FF2B5EF4-FFF2-40B4-BE49-F238E27FC236}">
              <a16:creationId xmlns:a16="http://schemas.microsoft.com/office/drawing/2014/main" id="{5FF44638-A381-497D-9AD6-6704EC32AB36}"/>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10" name="フローチャート: 判断 309">
          <a:extLst>
            <a:ext uri="{FF2B5EF4-FFF2-40B4-BE49-F238E27FC236}">
              <a16:creationId xmlns:a16="http://schemas.microsoft.com/office/drawing/2014/main" id="{2AFD1C4B-6E92-4FC2-B00A-A44312079A52}"/>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311" name="フローチャート: 判断 310">
          <a:extLst>
            <a:ext uri="{FF2B5EF4-FFF2-40B4-BE49-F238E27FC236}">
              <a16:creationId xmlns:a16="http://schemas.microsoft.com/office/drawing/2014/main" id="{8897FA6A-7E2A-42B7-A9DB-5BCD8E535391}"/>
            </a:ext>
          </a:extLst>
        </xdr:cNvPr>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12" name="フローチャート: 判断 311">
          <a:extLst>
            <a:ext uri="{FF2B5EF4-FFF2-40B4-BE49-F238E27FC236}">
              <a16:creationId xmlns:a16="http://schemas.microsoft.com/office/drawing/2014/main" id="{08733C13-830D-4ED2-9E62-5C0CDB8E3FE5}"/>
            </a:ext>
          </a:extLst>
        </xdr:cNvPr>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313" name="フローチャート: 判断 312">
          <a:extLst>
            <a:ext uri="{FF2B5EF4-FFF2-40B4-BE49-F238E27FC236}">
              <a16:creationId xmlns:a16="http://schemas.microsoft.com/office/drawing/2014/main" id="{2DD37A23-DDB2-4F28-9902-76D346B5FAF8}"/>
            </a:ext>
          </a:extLst>
        </xdr:cNvPr>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6409ED44-BD93-492E-913E-9D289923138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21B2D1B1-D933-4D00-BE6D-D3BFCDED507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2C9921CB-B279-4B33-8977-231C4747DD1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97C61F5D-1E6B-4F38-98D9-E6333B5A28A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AF2FA7F5-954F-4900-A113-7AD22C791E3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8255</xdr:rowOff>
    </xdr:from>
    <xdr:to>
      <xdr:col>24</xdr:col>
      <xdr:colOff>114300</xdr:colOff>
      <xdr:row>103</xdr:row>
      <xdr:rowOff>109855</xdr:rowOff>
    </xdr:to>
    <xdr:sp macro="" textlink="">
      <xdr:nvSpPr>
        <xdr:cNvPr id="319" name="楕円 318">
          <a:extLst>
            <a:ext uri="{FF2B5EF4-FFF2-40B4-BE49-F238E27FC236}">
              <a16:creationId xmlns:a16="http://schemas.microsoft.com/office/drawing/2014/main" id="{628B9168-0D87-48A3-9BE1-9D161831B9C3}"/>
            </a:ext>
          </a:extLst>
        </xdr:cNvPr>
        <xdr:cNvSpPr/>
      </xdr:nvSpPr>
      <xdr:spPr>
        <a:xfrm>
          <a:off x="45847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31132</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75F3A3B6-710E-44F3-87BF-6E37B36A0BEA}"/>
            </a:ext>
          </a:extLst>
        </xdr:cNvPr>
        <xdr:cNvSpPr txBox="1"/>
      </xdr:nvSpPr>
      <xdr:spPr>
        <a:xfrm>
          <a:off x="4673600"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130175</xdr:rowOff>
    </xdr:from>
    <xdr:to>
      <xdr:col>20</xdr:col>
      <xdr:colOff>38100</xdr:colOff>
      <xdr:row>103</xdr:row>
      <xdr:rowOff>60325</xdr:rowOff>
    </xdr:to>
    <xdr:sp macro="" textlink="">
      <xdr:nvSpPr>
        <xdr:cNvPr id="321" name="楕円 320">
          <a:extLst>
            <a:ext uri="{FF2B5EF4-FFF2-40B4-BE49-F238E27FC236}">
              <a16:creationId xmlns:a16="http://schemas.microsoft.com/office/drawing/2014/main" id="{3E9759CE-50C7-4EAC-B0BB-35B92CD45B62}"/>
            </a:ext>
          </a:extLst>
        </xdr:cNvPr>
        <xdr:cNvSpPr/>
      </xdr:nvSpPr>
      <xdr:spPr>
        <a:xfrm>
          <a:off x="374650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9525</xdr:rowOff>
    </xdr:from>
    <xdr:to>
      <xdr:col>24</xdr:col>
      <xdr:colOff>63500</xdr:colOff>
      <xdr:row>103</xdr:row>
      <xdr:rowOff>59055</xdr:rowOff>
    </xdr:to>
    <xdr:cxnSp macro="">
      <xdr:nvCxnSpPr>
        <xdr:cNvPr id="322" name="直線コネクタ 321">
          <a:extLst>
            <a:ext uri="{FF2B5EF4-FFF2-40B4-BE49-F238E27FC236}">
              <a16:creationId xmlns:a16="http://schemas.microsoft.com/office/drawing/2014/main" id="{90BBECAA-72B3-41DF-BE5F-52D92242FC37}"/>
            </a:ext>
          </a:extLst>
        </xdr:cNvPr>
        <xdr:cNvCxnSpPr/>
      </xdr:nvCxnSpPr>
      <xdr:spPr>
        <a:xfrm>
          <a:off x="3797300" y="176688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78739</xdr:rowOff>
    </xdr:from>
    <xdr:to>
      <xdr:col>15</xdr:col>
      <xdr:colOff>101600</xdr:colOff>
      <xdr:row>103</xdr:row>
      <xdr:rowOff>8889</xdr:rowOff>
    </xdr:to>
    <xdr:sp macro="" textlink="">
      <xdr:nvSpPr>
        <xdr:cNvPr id="323" name="楕円 322">
          <a:extLst>
            <a:ext uri="{FF2B5EF4-FFF2-40B4-BE49-F238E27FC236}">
              <a16:creationId xmlns:a16="http://schemas.microsoft.com/office/drawing/2014/main" id="{EB97B999-6661-4F6F-AE81-3C489A1F9F6E}"/>
            </a:ext>
          </a:extLst>
        </xdr:cNvPr>
        <xdr:cNvSpPr/>
      </xdr:nvSpPr>
      <xdr:spPr>
        <a:xfrm>
          <a:off x="2857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129539</xdr:rowOff>
    </xdr:from>
    <xdr:to>
      <xdr:col>19</xdr:col>
      <xdr:colOff>177800</xdr:colOff>
      <xdr:row>103</xdr:row>
      <xdr:rowOff>9525</xdr:rowOff>
    </xdr:to>
    <xdr:cxnSp macro="">
      <xdr:nvCxnSpPr>
        <xdr:cNvPr id="324" name="直線コネクタ 323">
          <a:extLst>
            <a:ext uri="{FF2B5EF4-FFF2-40B4-BE49-F238E27FC236}">
              <a16:creationId xmlns:a16="http://schemas.microsoft.com/office/drawing/2014/main" id="{50DD066C-9EA6-4984-B5A4-8B77CE345446}"/>
            </a:ext>
          </a:extLst>
        </xdr:cNvPr>
        <xdr:cNvCxnSpPr/>
      </xdr:nvCxnSpPr>
      <xdr:spPr>
        <a:xfrm>
          <a:off x="2908300" y="176174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29211</xdr:rowOff>
    </xdr:from>
    <xdr:to>
      <xdr:col>10</xdr:col>
      <xdr:colOff>165100</xdr:colOff>
      <xdr:row>102</xdr:row>
      <xdr:rowOff>130811</xdr:rowOff>
    </xdr:to>
    <xdr:sp macro="" textlink="">
      <xdr:nvSpPr>
        <xdr:cNvPr id="325" name="楕円 324">
          <a:extLst>
            <a:ext uri="{FF2B5EF4-FFF2-40B4-BE49-F238E27FC236}">
              <a16:creationId xmlns:a16="http://schemas.microsoft.com/office/drawing/2014/main" id="{E497268C-8E03-4CAC-9F66-A479A903323D}"/>
            </a:ext>
          </a:extLst>
        </xdr:cNvPr>
        <xdr:cNvSpPr/>
      </xdr:nvSpPr>
      <xdr:spPr>
        <a:xfrm>
          <a:off x="19685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80011</xdr:rowOff>
    </xdr:from>
    <xdr:to>
      <xdr:col>15</xdr:col>
      <xdr:colOff>50800</xdr:colOff>
      <xdr:row>102</xdr:row>
      <xdr:rowOff>129539</xdr:rowOff>
    </xdr:to>
    <xdr:cxnSp macro="">
      <xdr:nvCxnSpPr>
        <xdr:cNvPr id="326" name="直線コネクタ 325">
          <a:extLst>
            <a:ext uri="{FF2B5EF4-FFF2-40B4-BE49-F238E27FC236}">
              <a16:creationId xmlns:a16="http://schemas.microsoft.com/office/drawing/2014/main" id="{189457FE-9590-4279-8428-67A81CAB97AE}"/>
            </a:ext>
          </a:extLst>
        </xdr:cNvPr>
        <xdr:cNvCxnSpPr/>
      </xdr:nvCxnSpPr>
      <xdr:spPr>
        <a:xfrm>
          <a:off x="2019300" y="175679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147320</xdr:rowOff>
    </xdr:from>
    <xdr:to>
      <xdr:col>6</xdr:col>
      <xdr:colOff>38100</xdr:colOff>
      <xdr:row>103</xdr:row>
      <xdr:rowOff>77470</xdr:rowOff>
    </xdr:to>
    <xdr:sp macro="" textlink="">
      <xdr:nvSpPr>
        <xdr:cNvPr id="327" name="楕円 326">
          <a:extLst>
            <a:ext uri="{FF2B5EF4-FFF2-40B4-BE49-F238E27FC236}">
              <a16:creationId xmlns:a16="http://schemas.microsoft.com/office/drawing/2014/main" id="{FF9185AD-CA05-4A22-907C-45C83558F37D}"/>
            </a:ext>
          </a:extLst>
        </xdr:cNvPr>
        <xdr:cNvSpPr/>
      </xdr:nvSpPr>
      <xdr:spPr>
        <a:xfrm>
          <a:off x="1079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80011</xdr:rowOff>
    </xdr:from>
    <xdr:to>
      <xdr:col>10</xdr:col>
      <xdr:colOff>114300</xdr:colOff>
      <xdr:row>103</xdr:row>
      <xdr:rowOff>26670</xdr:rowOff>
    </xdr:to>
    <xdr:cxnSp macro="">
      <xdr:nvCxnSpPr>
        <xdr:cNvPr id="328" name="直線コネクタ 327">
          <a:extLst>
            <a:ext uri="{FF2B5EF4-FFF2-40B4-BE49-F238E27FC236}">
              <a16:creationId xmlns:a16="http://schemas.microsoft.com/office/drawing/2014/main" id="{B9F1B693-812B-4FC3-A8DA-A8A386E7F092}"/>
            </a:ext>
          </a:extLst>
        </xdr:cNvPr>
        <xdr:cNvCxnSpPr/>
      </xdr:nvCxnSpPr>
      <xdr:spPr>
        <a:xfrm flipV="1">
          <a:off x="1130300" y="175679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85741</xdr:rowOff>
    </xdr:from>
    <xdr:ext cx="405111" cy="259045"/>
    <xdr:sp macro="" textlink="">
      <xdr:nvSpPr>
        <xdr:cNvPr id="329" name="n_1aveValue【市民会館】&#10;有形固定資産減価償却率">
          <a:extLst>
            <a:ext uri="{FF2B5EF4-FFF2-40B4-BE49-F238E27FC236}">
              <a16:creationId xmlns:a16="http://schemas.microsoft.com/office/drawing/2014/main" id="{B4B98694-6A27-4B45-BFE3-C2CCA45DB3AD}"/>
            </a:ext>
          </a:extLst>
        </xdr:cNvPr>
        <xdr:cNvSpPr txBox="1"/>
      </xdr:nvSpPr>
      <xdr:spPr>
        <a:xfrm>
          <a:off x="35820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40022</xdr:rowOff>
    </xdr:from>
    <xdr:ext cx="405111" cy="259045"/>
    <xdr:sp macro="" textlink="">
      <xdr:nvSpPr>
        <xdr:cNvPr id="330" name="n_2aveValue【市民会館】&#10;有形固定資産減価償却率">
          <a:extLst>
            <a:ext uri="{FF2B5EF4-FFF2-40B4-BE49-F238E27FC236}">
              <a16:creationId xmlns:a16="http://schemas.microsoft.com/office/drawing/2014/main" id="{56D9FE2A-B85B-4F45-8146-9A531B64F8F8}"/>
            </a:ext>
          </a:extLst>
        </xdr:cNvPr>
        <xdr:cNvSpPr txBox="1"/>
      </xdr:nvSpPr>
      <xdr:spPr>
        <a:xfrm>
          <a:off x="2705744"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331" name="n_3aveValue【市民会館】&#10;有形固定資産減価償却率">
          <a:extLst>
            <a:ext uri="{FF2B5EF4-FFF2-40B4-BE49-F238E27FC236}">
              <a16:creationId xmlns:a16="http://schemas.microsoft.com/office/drawing/2014/main" id="{7A442651-2587-4AFF-BEE2-2BA0E22E91FF}"/>
            </a:ext>
          </a:extLst>
        </xdr:cNvPr>
        <xdr:cNvSpPr txBox="1"/>
      </xdr:nvSpPr>
      <xdr:spPr>
        <a:xfrm>
          <a:off x="1816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139082</xdr:rowOff>
    </xdr:from>
    <xdr:ext cx="405111" cy="259045"/>
    <xdr:sp macro="" textlink="">
      <xdr:nvSpPr>
        <xdr:cNvPr id="332" name="n_4aveValue【市民会館】&#10;有形固定資産減価償却率">
          <a:extLst>
            <a:ext uri="{FF2B5EF4-FFF2-40B4-BE49-F238E27FC236}">
              <a16:creationId xmlns:a16="http://schemas.microsoft.com/office/drawing/2014/main" id="{93ED3053-6EF8-4D74-B7CE-EAC89B683B5C}"/>
            </a:ext>
          </a:extLst>
        </xdr:cNvPr>
        <xdr:cNvSpPr txBox="1"/>
      </xdr:nvSpPr>
      <xdr:spPr>
        <a:xfrm>
          <a:off x="927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76852</xdr:rowOff>
    </xdr:from>
    <xdr:ext cx="405111" cy="259045"/>
    <xdr:sp macro="" textlink="">
      <xdr:nvSpPr>
        <xdr:cNvPr id="333" name="n_1mainValue【市民会館】&#10;有形固定資産減価償却率">
          <a:extLst>
            <a:ext uri="{FF2B5EF4-FFF2-40B4-BE49-F238E27FC236}">
              <a16:creationId xmlns:a16="http://schemas.microsoft.com/office/drawing/2014/main" id="{ACE338A5-80CF-4CE4-BC02-FDBE5291B5A5}"/>
            </a:ext>
          </a:extLst>
        </xdr:cNvPr>
        <xdr:cNvSpPr txBox="1"/>
      </xdr:nvSpPr>
      <xdr:spPr>
        <a:xfrm>
          <a:off x="3582044" y="1739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25416</xdr:rowOff>
    </xdr:from>
    <xdr:ext cx="405111" cy="259045"/>
    <xdr:sp macro="" textlink="">
      <xdr:nvSpPr>
        <xdr:cNvPr id="334" name="n_2mainValue【市民会館】&#10;有形固定資産減価償却率">
          <a:extLst>
            <a:ext uri="{FF2B5EF4-FFF2-40B4-BE49-F238E27FC236}">
              <a16:creationId xmlns:a16="http://schemas.microsoft.com/office/drawing/2014/main" id="{F14E9A4E-468A-4FE6-A62A-A43D292499B5}"/>
            </a:ext>
          </a:extLst>
        </xdr:cNvPr>
        <xdr:cNvSpPr txBox="1"/>
      </xdr:nvSpPr>
      <xdr:spPr>
        <a:xfrm>
          <a:off x="2705744"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147338</xdr:rowOff>
    </xdr:from>
    <xdr:ext cx="405111" cy="259045"/>
    <xdr:sp macro="" textlink="">
      <xdr:nvSpPr>
        <xdr:cNvPr id="335" name="n_3mainValue【市民会館】&#10;有形固定資産減価償却率">
          <a:extLst>
            <a:ext uri="{FF2B5EF4-FFF2-40B4-BE49-F238E27FC236}">
              <a16:creationId xmlns:a16="http://schemas.microsoft.com/office/drawing/2014/main" id="{E7A68F8E-BD56-4C5C-8664-86BBBFA6C1C1}"/>
            </a:ext>
          </a:extLst>
        </xdr:cNvPr>
        <xdr:cNvSpPr txBox="1"/>
      </xdr:nvSpPr>
      <xdr:spPr>
        <a:xfrm>
          <a:off x="1816744" y="1729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93997</xdr:rowOff>
    </xdr:from>
    <xdr:ext cx="405111" cy="259045"/>
    <xdr:sp macro="" textlink="">
      <xdr:nvSpPr>
        <xdr:cNvPr id="336" name="n_4mainValue【市民会館】&#10;有形固定資産減価償却率">
          <a:extLst>
            <a:ext uri="{FF2B5EF4-FFF2-40B4-BE49-F238E27FC236}">
              <a16:creationId xmlns:a16="http://schemas.microsoft.com/office/drawing/2014/main" id="{9335A4ED-C561-40F0-935E-ECD620CA5212}"/>
            </a:ext>
          </a:extLst>
        </xdr:cNvPr>
        <xdr:cNvSpPr txBox="1"/>
      </xdr:nvSpPr>
      <xdr:spPr>
        <a:xfrm>
          <a:off x="92774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C8144791-338C-4BB5-B52C-0946C896D19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CC7C51FA-A9D9-490F-970F-B9BAED18C5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0E6711FF-565C-48E0-8B37-36BF42AB46B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47CEF635-9240-4ABC-8834-D70F3E884F7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AB05B9EF-BB2D-4DB9-92FE-48E1B6DF916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2EA7A618-E0C9-4010-894F-91F2DA3259F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A07CCE9F-E746-49C4-B103-E48A3669D5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3501E290-E8E8-4C02-9BD7-A7F834483DC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7264A036-C011-4997-9A5A-7A6F881FE23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90B23316-DB53-4A9A-8F80-FFEC1EA0D62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7" name="直線コネクタ 346">
          <a:extLst>
            <a:ext uri="{FF2B5EF4-FFF2-40B4-BE49-F238E27FC236}">
              <a16:creationId xmlns:a16="http://schemas.microsoft.com/office/drawing/2014/main" id="{3B888290-B0BB-4ADC-BD0B-5B162DF1EDB2}"/>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8" name="テキスト ボックス 347">
          <a:extLst>
            <a:ext uri="{FF2B5EF4-FFF2-40B4-BE49-F238E27FC236}">
              <a16:creationId xmlns:a16="http://schemas.microsoft.com/office/drawing/2014/main" id="{74BEFC8A-3599-4063-93B2-E49F456FD28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9" name="直線コネクタ 348">
          <a:extLst>
            <a:ext uri="{FF2B5EF4-FFF2-40B4-BE49-F238E27FC236}">
              <a16:creationId xmlns:a16="http://schemas.microsoft.com/office/drawing/2014/main" id="{46AD060C-374A-4E75-92AF-22654BDFD17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0" name="テキスト ボックス 349">
          <a:extLst>
            <a:ext uri="{FF2B5EF4-FFF2-40B4-BE49-F238E27FC236}">
              <a16:creationId xmlns:a16="http://schemas.microsoft.com/office/drawing/2014/main" id="{05588F4B-8E85-442D-80B8-B80C4BF3A2D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1" name="直線コネクタ 350">
          <a:extLst>
            <a:ext uri="{FF2B5EF4-FFF2-40B4-BE49-F238E27FC236}">
              <a16:creationId xmlns:a16="http://schemas.microsoft.com/office/drawing/2014/main" id="{FDB03526-4B20-4063-9C60-C7D49DAD1A8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2" name="テキスト ボックス 351">
          <a:extLst>
            <a:ext uri="{FF2B5EF4-FFF2-40B4-BE49-F238E27FC236}">
              <a16:creationId xmlns:a16="http://schemas.microsoft.com/office/drawing/2014/main" id="{560CFB55-3A8C-41D1-8575-A62A10A3EFE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3" name="直線コネクタ 352">
          <a:extLst>
            <a:ext uri="{FF2B5EF4-FFF2-40B4-BE49-F238E27FC236}">
              <a16:creationId xmlns:a16="http://schemas.microsoft.com/office/drawing/2014/main" id="{FED85967-2E3B-4B3C-A5BD-C7D3F1CC121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4" name="テキスト ボックス 353">
          <a:extLst>
            <a:ext uri="{FF2B5EF4-FFF2-40B4-BE49-F238E27FC236}">
              <a16:creationId xmlns:a16="http://schemas.microsoft.com/office/drawing/2014/main" id="{C1AC2475-3C89-482C-83F2-946E136CAC7E}"/>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9EE6B6DB-D93E-4DB0-9F4C-3DD73876567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2449F286-1F11-411A-ACF8-6A86845378D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id="{0A93071E-69BA-4922-88AF-8DF53FA5337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358" name="直線コネクタ 357">
          <a:extLst>
            <a:ext uri="{FF2B5EF4-FFF2-40B4-BE49-F238E27FC236}">
              <a16:creationId xmlns:a16="http://schemas.microsoft.com/office/drawing/2014/main" id="{4349A524-A605-4F36-A0E1-927C6A0E1710}"/>
            </a:ext>
          </a:extLst>
        </xdr:cNvPr>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359" name="【市民会館】&#10;一人当たり面積最小値テキスト">
          <a:extLst>
            <a:ext uri="{FF2B5EF4-FFF2-40B4-BE49-F238E27FC236}">
              <a16:creationId xmlns:a16="http://schemas.microsoft.com/office/drawing/2014/main" id="{6DD5493B-31A6-4874-BA07-2F96B8982D66}"/>
            </a:ext>
          </a:extLst>
        </xdr:cNvPr>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360" name="直線コネクタ 359">
          <a:extLst>
            <a:ext uri="{FF2B5EF4-FFF2-40B4-BE49-F238E27FC236}">
              <a16:creationId xmlns:a16="http://schemas.microsoft.com/office/drawing/2014/main" id="{176AD85E-1DD0-470F-B261-8EC83A321707}"/>
            </a:ext>
          </a:extLst>
        </xdr:cNvPr>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1" name="【市民会館】&#10;一人当たり面積最大値テキスト">
          <a:extLst>
            <a:ext uri="{FF2B5EF4-FFF2-40B4-BE49-F238E27FC236}">
              <a16:creationId xmlns:a16="http://schemas.microsoft.com/office/drawing/2014/main" id="{F12905DC-B37C-46E6-9605-4D0545024B7B}"/>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2" name="直線コネクタ 361">
          <a:extLst>
            <a:ext uri="{FF2B5EF4-FFF2-40B4-BE49-F238E27FC236}">
              <a16:creationId xmlns:a16="http://schemas.microsoft.com/office/drawing/2014/main" id="{B9CAF3B6-DAAB-4EEB-9523-F84E15D3CF4F}"/>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80281</xdr:rowOff>
    </xdr:from>
    <xdr:ext cx="469744" cy="259045"/>
    <xdr:sp macro="" textlink="">
      <xdr:nvSpPr>
        <xdr:cNvPr id="363" name="【市民会館】&#10;一人当たり面積平均値テキスト">
          <a:extLst>
            <a:ext uri="{FF2B5EF4-FFF2-40B4-BE49-F238E27FC236}">
              <a16:creationId xmlns:a16="http://schemas.microsoft.com/office/drawing/2014/main" id="{9CA2A45F-B178-43E9-A553-9602D5B02242}"/>
            </a:ext>
          </a:extLst>
        </xdr:cNvPr>
        <xdr:cNvSpPr txBox="1"/>
      </xdr:nvSpPr>
      <xdr:spPr>
        <a:xfrm>
          <a:off x="10515600" y="1791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364" name="フローチャート: 判断 363">
          <a:extLst>
            <a:ext uri="{FF2B5EF4-FFF2-40B4-BE49-F238E27FC236}">
              <a16:creationId xmlns:a16="http://schemas.microsoft.com/office/drawing/2014/main" id="{F5490EFD-4654-45FD-87D1-62D498282530}"/>
            </a:ext>
          </a:extLst>
        </xdr:cNvPr>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365" name="フローチャート: 判断 364">
          <a:extLst>
            <a:ext uri="{FF2B5EF4-FFF2-40B4-BE49-F238E27FC236}">
              <a16:creationId xmlns:a16="http://schemas.microsoft.com/office/drawing/2014/main" id="{60C784D7-AB3E-407F-8C26-CF9904E94371}"/>
            </a:ext>
          </a:extLst>
        </xdr:cNvPr>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366" name="フローチャート: 判断 365">
          <a:extLst>
            <a:ext uri="{FF2B5EF4-FFF2-40B4-BE49-F238E27FC236}">
              <a16:creationId xmlns:a16="http://schemas.microsoft.com/office/drawing/2014/main" id="{8CA0FD74-7FFD-413D-A741-967A270EE05C}"/>
            </a:ext>
          </a:extLst>
        </xdr:cNvPr>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367" name="フローチャート: 判断 366">
          <a:extLst>
            <a:ext uri="{FF2B5EF4-FFF2-40B4-BE49-F238E27FC236}">
              <a16:creationId xmlns:a16="http://schemas.microsoft.com/office/drawing/2014/main" id="{459FB4B7-A311-4AEC-B013-47963D7E7010}"/>
            </a:ext>
          </a:extLst>
        </xdr:cNvPr>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368" name="フローチャート: 判断 367">
          <a:extLst>
            <a:ext uri="{FF2B5EF4-FFF2-40B4-BE49-F238E27FC236}">
              <a16:creationId xmlns:a16="http://schemas.microsoft.com/office/drawing/2014/main" id="{A71EE914-9582-45FC-A82A-4CA737BF750A}"/>
            </a:ext>
          </a:extLst>
        </xdr:cNvPr>
        <xdr:cNvSpPr/>
      </xdr:nvSpPr>
      <xdr:spPr>
        <a:xfrm>
          <a:off x="6921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F16954BF-7F34-4AD5-98F8-761CA8E795D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33163F70-6AE9-4017-9BAC-872D4A4A3C9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AB9A9E88-34B6-433C-BE62-51B32BA41A9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BAECACF-1565-4BD0-BCBB-41E508CBB53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E608FBE0-F045-466C-B542-299E4047C7B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65633</xdr:rowOff>
    </xdr:from>
    <xdr:to>
      <xdr:col>55</xdr:col>
      <xdr:colOff>50800</xdr:colOff>
      <xdr:row>107</xdr:row>
      <xdr:rowOff>167233</xdr:rowOff>
    </xdr:to>
    <xdr:sp macro="" textlink="">
      <xdr:nvSpPr>
        <xdr:cNvPr id="374" name="楕円 373">
          <a:extLst>
            <a:ext uri="{FF2B5EF4-FFF2-40B4-BE49-F238E27FC236}">
              <a16:creationId xmlns:a16="http://schemas.microsoft.com/office/drawing/2014/main" id="{3CF14D11-A542-403E-A89A-554CD8EF4A22}"/>
            </a:ext>
          </a:extLst>
        </xdr:cNvPr>
        <xdr:cNvSpPr/>
      </xdr:nvSpPr>
      <xdr:spPr>
        <a:xfrm>
          <a:off x="10426700" y="184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152010</xdr:rowOff>
    </xdr:from>
    <xdr:ext cx="469744" cy="259045"/>
    <xdr:sp macro="" textlink="">
      <xdr:nvSpPr>
        <xdr:cNvPr id="375" name="【市民会館】&#10;一人当たり面積該当値テキスト">
          <a:extLst>
            <a:ext uri="{FF2B5EF4-FFF2-40B4-BE49-F238E27FC236}">
              <a16:creationId xmlns:a16="http://schemas.microsoft.com/office/drawing/2014/main" id="{4165CFB7-A982-438A-B366-2CB46AEB438A}"/>
            </a:ext>
          </a:extLst>
        </xdr:cNvPr>
        <xdr:cNvSpPr txBox="1"/>
      </xdr:nvSpPr>
      <xdr:spPr>
        <a:xfrm>
          <a:off x="10515600" y="1832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67920</xdr:rowOff>
    </xdr:from>
    <xdr:to>
      <xdr:col>50</xdr:col>
      <xdr:colOff>165100</xdr:colOff>
      <xdr:row>107</xdr:row>
      <xdr:rowOff>169520</xdr:rowOff>
    </xdr:to>
    <xdr:sp macro="" textlink="">
      <xdr:nvSpPr>
        <xdr:cNvPr id="376" name="楕円 375">
          <a:extLst>
            <a:ext uri="{FF2B5EF4-FFF2-40B4-BE49-F238E27FC236}">
              <a16:creationId xmlns:a16="http://schemas.microsoft.com/office/drawing/2014/main" id="{1CF2013E-8D1D-48DB-B131-68C9DCBD1ECA}"/>
            </a:ext>
          </a:extLst>
        </xdr:cNvPr>
        <xdr:cNvSpPr/>
      </xdr:nvSpPr>
      <xdr:spPr>
        <a:xfrm>
          <a:off x="9588500" y="1841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116433</xdr:rowOff>
    </xdr:from>
    <xdr:to>
      <xdr:col>55</xdr:col>
      <xdr:colOff>0</xdr:colOff>
      <xdr:row>107</xdr:row>
      <xdr:rowOff>118720</xdr:rowOff>
    </xdr:to>
    <xdr:cxnSp macro="">
      <xdr:nvCxnSpPr>
        <xdr:cNvPr id="377" name="直線コネクタ 376">
          <a:extLst>
            <a:ext uri="{FF2B5EF4-FFF2-40B4-BE49-F238E27FC236}">
              <a16:creationId xmlns:a16="http://schemas.microsoft.com/office/drawing/2014/main" id="{C6C8C1A1-213B-4822-9B48-E6C6564D3A0D}"/>
            </a:ext>
          </a:extLst>
        </xdr:cNvPr>
        <xdr:cNvCxnSpPr/>
      </xdr:nvCxnSpPr>
      <xdr:spPr>
        <a:xfrm flipV="1">
          <a:off x="9639300" y="1846158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70205</xdr:rowOff>
    </xdr:from>
    <xdr:to>
      <xdr:col>46</xdr:col>
      <xdr:colOff>38100</xdr:colOff>
      <xdr:row>108</xdr:row>
      <xdr:rowOff>355</xdr:rowOff>
    </xdr:to>
    <xdr:sp macro="" textlink="">
      <xdr:nvSpPr>
        <xdr:cNvPr id="378" name="楕円 377">
          <a:extLst>
            <a:ext uri="{FF2B5EF4-FFF2-40B4-BE49-F238E27FC236}">
              <a16:creationId xmlns:a16="http://schemas.microsoft.com/office/drawing/2014/main" id="{73B6ECA1-45A2-4FFC-A024-6001CEA51B1E}"/>
            </a:ext>
          </a:extLst>
        </xdr:cNvPr>
        <xdr:cNvSpPr/>
      </xdr:nvSpPr>
      <xdr:spPr>
        <a:xfrm>
          <a:off x="8699500" y="184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118720</xdr:rowOff>
    </xdr:from>
    <xdr:to>
      <xdr:col>50</xdr:col>
      <xdr:colOff>114300</xdr:colOff>
      <xdr:row>107</xdr:row>
      <xdr:rowOff>121005</xdr:rowOff>
    </xdr:to>
    <xdr:cxnSp macro="">
      <xdr:nvCxnSpPr>
        <xdr:cNvPr id="379" name="直線コネクタ 378">
          <a:extLst>
            <a:ext uri="{FF2B5EF4-FFF2-40B4-BE49-F238E27FC236}">
              <a16:creationId xmlns:a16="http://schemas.microsoft.com/office/drawing/2014/main" id="{27BD55E8-A188-446A-A16C-51C671915725}"/>
            </a:ext>
          </a:extLst>
        </xdr:cNvPr>
        <xdr:cNvCxnSpPr/>
      </xdr:nvCxnSpPr>
      <xdr:spPr>
        <a:xfrm flipV="1">
          <a:off x="8750300" y="1846387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73864</xdr:rowOff>
    </xdr:from>
    <xdr:to>
      <xdr:col>41</xdr:col>
      <xdr:colOff>101600</xdr:colOff>
      <xdr:row>108</xdr:row>
      <xdr:rowOff>4014</xdr:rowOff>
    </xdr:to>
    <xdr:sp macro="" textlink="">
      <xdr:nvSpPr>
        <xdr:cNvPr id="380" name="楕円 379">
          <a:extLst>
            <a:ext uri="{FF2B5EF4-FFF2-40B4-BE49-F238E27FC236}">
              <a16:creationId xmlns:a16="http://schemas.microsoft.com/office/drawing/2014/main" id="{84E753E2-1EA8-428A-8340-839CFD22FD92}"/>
            </a:ext>
          </a:extLst>
        </xdr:cNvPr>
        <xdr:cNvSpPr/>
      </xdr:nvSpPr>
      <xdr:spPr>
        <a:xfrm>
          <a:off x="7810500" y="184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121005</xdr:rowOff>
    </xdr:from>
    <xdr:to>
      <xdr:col>45</xdr:col>
      <xdr:colOff>177800</xdr:colOff>
      <xdr:row>107</xdr:row>
      <xdr:rowOff>124664</xdr:rowOff>
    </xdr:to>
    <xdr:cxnSp macro="">
      <xdr:nvCxnSpPr>
        <xdr:cNvPr id="381" name="直線コネクタ 380">
          <a:extLst>
            <a:ext uri="{FF2B5EF4-FFF2-40B4-BE49-F238E27FC236}">
              <a16:creationId xmlns:a16="http://schemas.microsoft.com/office/drawing/2014/main" id="{A6752107-85FB-43B9-A1C2-F1FF9EB23AD8}"/>
            </a:ext>
          </a:extLst>
        </xdr:cNvPr>
        <xdr:cNvCxnSpPr/>
      </xdr:nvCxnSpPr>
      <xdr:spPr>
        <a:xfrm flipV="1">
          <a:off x="7861300" y="18466155"/>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80263</xdr:rowOff>
    </xdr:from>
    <xdr:to>
      <xdr:col>36</xdr:col>
      <xdr:colOff>165100</xdr:colOff>
      <xdr:row>108</xdr:row>
      <xdr:rowOff>10413</xdr:rowOff>
    </xdr:to>
    <xdr:sp macro="" textlink="">
      <xdr:nvSpPr>
        <xdr:cNvPr id="382" name="楕円 381">
          <a:extLst>
            <a:ext uri="{FF2B5EF4-FFF2-40B4-BE49-F238E27FC236}">
              <a16:creationId xmlns:a16="http://schemas.microsoft.com/office/drawing/2014/main" id="{241ED62D-CE0D-41CC-A846-7AC8353886CF}"/>
            </a:ext>
          </a:extLst>
        </xdr:cNvPr>
        <xdr:cNvSpPr/>
      </xdr:nvSpPr>
      <xdr:spPr>
        <a:xfrm>
          <a:off x="6921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124664</xdr:rowOff>
    </xdr:from>
    <xdr:to>
      <xdr:col>41</xdr:col>
      <xdr:colOff>50800</xdr:colOff>
      <xdr:row>107</xdr:row>
      <xdr:rowOff>131063</xdr:rowOff>
    </xdr:to>
    <xdr:cxnSp macro="">
      <xdr:nvCxnSpPr>
        <xdr:cNvPr id="383" name="直線コネクタ 382">
          <a:extLst>
            <a:ext uri="{FF2B5EF4-FFF2-40B4-BE49-F238E27FC236}">
              <a16:creationId xmlns:a16="http://schemas.microsoft.com/office/drawing/2014/main" id="{B20E075B-F2B1-4FD7-9DE2-5D8F270A75EA}"/>
            </a:ext>
          </a:extLst>
        </xdr:cNvPr>
        <xdr:cNvCxnSpPr/>
      </xdr:nvCxnSpPr>
      <xdr:spPr>
        <a:xfrm flipV="1">
          <a:off x="6972300" y="18469814"/>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384" name="n_1aveValue【市民会館】&#10;一人当たり面積">
          <a:extLst>
            <a:ext uri="{FF2B5EF4-FFF2-40B4-BE49-F238E27FC236}">
              <a16:creationId xmlns:a16="http://schemas.microsoft.com/office/drawing/2014/main" id="{D76A17A7-21B8-43B6-869B-9C4AD05E1D5D}"/>
            </a:ext>
          </a:extLst>
        </xdr:cNvPr>
        <xdr:cNvSpPr txBox="1"/>
      </xdr:nvSpPr>
      <xdr:spPr>
        <a:xfrm>
          <a:off x="9391727" y="178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385" name="n_2aveValue【市民会館】&#10;一人当たり面積">
          <a:extLst>
            <a:ext uri="{FF2B5EF4-FFF2-40B4-BE49-F238E27FC236}">
              <a16:creationId xmlns:a16="http://schemas.microsoft.com/office/drawing/2014/main" id="{98A50B10-274C-4D8D-BD63-B0EE18F64304}"/>
            </a:ext>
          </a:extLst>
        </xdr:cNvPr>
        <xdr:cNvSpPr txBox="1"/>
      </xdr:nvSpPr>
      <xdr:spPr>
        <a:xfrm>
          <a:off x="8515427" y="1788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121124</xdr:rowOff>
    </xdr:from>
    <xdr:ext cx="469744" cy="259045"/>
    <xdr:sp macro="" textlink="">
      <xdr:nvSpPr>
        <xdr:cNvPr id="386" name="n_3aveValue【市民会館】&#10;一人当たり面積">
          <a:extLst>
            <a:ext uri="{FF2B5EF4-FFF2-40B4-BE49-F238E27FC236}">
              <a16:creationId xmlns:a16="http://schemas.microsoft.com/office/drawing/2014/main" id="{18903F79-8AB3-436A-B015-EB4EBAB33EF3}"/>
            </a:ext>
          </a:extLst>
        </xdr:cNvPr>
        <xdr:cNvSpPr txBox="1"/>
      </xdr:nvSpPr>
      <xdr:spPr>
        <a:xfrm>
          <a:off x="7626427" y="1795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77233</xdr:rowOff>
    </xdr:from>
    <xdr:ext cx="469744" cy="259045"/>
    <xdr:sp macro="" textlink="">
      <xdr:nvSpPr>
        <xdr:cNvPr id="387" name="n_4aveValue【市民会館】&#10;一人当たり面積">
          <a:extLst>
            <a:ext uri="{FF2B5EF4-FFF2-40B4-BE49-F238E27FC236}">
              <a16:creationId xmlns:a16="http://schemas.microsoft.com/office/drawing/2014/main" id="{BFAF9D16-606D-4798-ACE7-B8D45E5119B3}"/>
            </a:ext>
          </a:extLst>
        </xdr:cNvPr>
        <xdr:cNvSpPr txBox="1"/>
      </xdr:nvSpPr>
      <xdr:spPr>
        <a:xfrm>
          <a:off x="6737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160647</xdr:rowOff>
    </xdr:from>
    <xdr:ext cx="469744" cy="259045"/>
    <xdr:sp macro="" textlink="">
      <xdr:nvSpPr>
        <xdr:cNvPr id="388" name="n_1mainValue【市民会館】&#10;一人当たり面積">
          <a:extLst>
            <a:ext uri="{FF2B5EF4-FFF2-40B4-BE49-F238E27FC236}">
              <a16:creationId xmlns:a16="http://schemas.microsoft.com/office/drawing/2014/main" id="{6F6662DA-94EC-4285-A19A-DCCD0EC2A15A}"/>
            </a:ext>
          </a:extLst>
        </xdr:cNvPr>
        <xdr:cNvSpPr txBox="1"/>
      </xdr:nvSpPr>
      <xdr:spPr>
        <a:xfrm>
          <a:off x="9391727" y="185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162932</xdr:rowOff>
    </xdr:from>
    <xdr:ext cx="469744" cy="259045"/>
    <xdr:sp macro="" textlink="">
      <xdr:nvSpPr>
        <xdr:cNvPr id="389" name="n_2mainValue【市民会館】&#10;一人当たり面積">
          <a:extLst>
            <a:ext uri="{FF2B5EF4-FFF2-40B4-BE49-F238E27FC236}">
              <a16:creationId xmlns:a16="http://schemas.microsoft.com/office/drawing/2014/main" id="{3D73A42B-6FC0-415C-9FAB-2034227168BA}"/>
            </a:ext>
          </a:extLst>
        </xdr:cNvPr>
        <xdr:cNvSpPr txBox="1"/>
      </xdr:nvSpPr>
      <xdr:spPr>
        <a:xfrm>
          <a:off x="8515427" y="1850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166591</xdr:rowOff>
    </xdr:from>
    <xdr:ext cx="469744" cy="259045"/>
    <xdr:sp macro="" textlink="">
      <xdr:nvSpPr>
        <xdr:cNvPr id="390" name="n_3mainValue【市民会館】&#10;一人当たり面積">
          <a:extLst>
            <a:ext uri="{FF2B5EF4-FFF2-40B4-BE49-F238E27FC236}">
              <a16:creationId xmlns:a16="http://schemas.microsoft.com/office/drawing/2014/main" id="{47BC905D-32A9-4C6F-AB44-C09F50D924DA}"/>
            </a:ext>
          </a:extLst>
        </xdr:cNvPr>
        <xdr:cNvSpPr txBox="1"/>
      </xdr:nvSpPr>
      <xdr:spPr>
        <a:xfrm>
          <a:off x="7626427" y="1851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1540</xdr:rowOff>
    </xdr:from>
    <xdr:ext cx="469744" cy="259045"/>
    <xdr:sp macro="" textlink="">
      <xdr:nvSpPr>
        <xdr:cNvPr id="391" name="n_4mainValue【市民会館】&#10;一人当たり面積">
          <a:extLst>
            <a:ext uri="{FF2B5EF4-FFF2-40B4-BE49-F238E27FC236}">
              <a16:creationId xmlns:a16="http://schemas.microsoft.com/office/drawing/2014/main" id="{E13A6EF2-3D16-471B-B30F-89FDA54E21DA}"/>
            </a:ext>
          </a:extLst>
        </xdr:cNvPr>
        <xdr:cNvSpPr txBox="1"/>
      </xdr:nvSpPr>
      <xdr:spPr>
        <a:xfrm>
          <a:off x="6737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357D52CA-341A-4872-87F3-86E593B3A3E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7F9CBD29-00F0-4339-A9F8-CA20E94966A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D66A6D4A-22F5-47E5-8727-845B9CBBEF5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CCCCB4B1-B1EC-4D36-9254-64A8A7E484B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37E55747-47DF-4E42-807C-A1A4D4F494B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E695B64C-05EB-4698-BF2C-2CEC759CC35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C78A6466-3251-439E-9D51-4867E9F2CAF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B509AB76-5A6C-43F6-9EDC-3A202B69B54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D673C3EB-84B1-4794-9A18-D89031CDAC9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FDC1AA67-DDAB-4F62-98E7-0EAE5C76B9F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33ECD3CF-0C16-459A-B80F-750EF45E53A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B1572AF8-5B96-47C7-A6AF-3680E8EECAE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C57493D3-0B7D-48D8-9553-49AE4CABB69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1ACA203E-98D7-4F5C-BFD5-DFA6822D206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03F966BC-A42C-4887-B7A9-66C21BE5CF6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FD0667C2-CF16-4E28-B407-8776AA7B1C0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E39BF5AA-727E-4DF3-85DA-034A67D61D4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16B6D0AB-5C29-431F-A283-00805787C17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78FC62FB-3511-4E18-A48B-138157D427F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FE6664CD-5781-40AD-808C-2FC84C831F0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2BDBEB07-5ABB-49E3-B6D0-4F9EC91CDE8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F87CDD8-51BA-4044-BA3B-FC40F0D0A08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36EF0BDD-1C10-4F94-9424-5885C843D54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EDFA1431-A0B6-4F4C-A703-96F31BCBD97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9E57D04D-FDC6-46A3-B109-FA0EB9D0643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E00F3DF9-5018-4C22-9971-F630434D9A34}"/>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一般廃棄物処理施設】&#10;有形固定資産減価償却率最小値テキスト">
          <a:extLst>
            <a:ext uri="{FF2B5EF4-FFF2-40B4-BE49-F238E27FC236}">
              <a16:creationId xmlns:a16="http://schemas.microsoft.com/office/drawing/2014/main" id="{E82F2DE2-0749-444B-9C4F-FC8E9FE6EC6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3C0409C2-3382-47A3-ACC8-07E7F2C68D8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0" name="【一般廃棄物処理施設】&#10;有形固定資産減価償却率最大値テキスト">
          <a:extLst>
            <a:ext uri="{FF2B5EF4-FFF2-40B4-BE49-F238E27FC236}">
              <a16:creationId xmlns:a16="http://schemas.microsoft.com/office/drawing/2014/main" id="{0C72E8B3-D98D-4440-83E1-50287DD71BB9}"/>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1" name="直線コネクタ 420">
          <a:extLst>
            <a:ext uri="{FF2B5EF4-FFF2-40B4-BE49-F238E27FC236}">
              <a16:creationId xmlns:a16="http://schemas.microsoft.com/office/drawing/2014/main" id="{7DD90965-9242-4BAF-A730-3958ADFA3E23}"/>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8F10E92F-1B2E-4A83-9259-A55957680ACC}"/>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3" name="フローチャート: 判断 422">
          <a:extLst>
            <a:ext uri="{FF2B5EF4-FFF2-40B4-BE49-F238E27FC236}">
              <a16:creationId xmlns:a16="http://schemas.microsoft.com/office/drawing/2014/main" id="{3989B05D-8D74-402B-878E-5EE5C57D63E4}"/>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24" name="フローチャート: 判断 423">
          <a:extLst>
            <a:ext uri="{FF2B5EF4-FFF2-40B4-BE49-F238E27FC236}">
              <a16:creationId xmlns:a16="http://schemas.microsoft.com/office/drawing/2014/main" id="{A46EA49F-2D2A-4BAA-B167-0F9AC2FC0105}"/>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25" name="フローチャート: 判断 424">
          <a:extLst>
            <a:ext uri="{FF2B5EF4-FFF2-40B4-BE49-F238E27FC236}">
              <a16:creationId xmlns:a16="http://schemas.microsoft.com/office/drawing/2014/main" id="{2EC53C2A-980C-42AF-B34E-0BC1E3768396}"/>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26" name="フローチャート: 判断 425">
          <a:extLst>
            <a:ext uri="{FF2B5EF4-FFF2-40B4-BE49-F238E27FC236}">
              <a16:creationId xmlns:a16="http://schemas.microsoft.com/office/drawing/2014/main" id="{3196A0A7-2898-4173-BD10-F52333B6AC40}"/>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7" name="フローチャート: 判断 426">
          <a:extLst>
            <a:ext uri="{FF2B5EF4-FFF2-40B4-BE49-F238E27FC236}">
              <a16:creationId xmlns:a16="http://schemas.microsoft.com/office/drawing/2014/main" id="{A16291FB-3D5B-4CE8-946C-BD633C73DF91}"/>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599707A-EBF7-4C75-8240-FC0F5983813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E1CEC9C-24E7-4F3B-91AE-C9E08A16D67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D5ED92E-94A1-4384-BD37-D1BE361AD53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6CBF872-535F-41E2-AEBA-D7B7DD879F7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2EC7DE7-7EA6-4380-93CD-F7A5B767AF3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138067</xdr:rowOff>
    </xdr:from>
    <xdr:to>
      <xdr:col>85</xdr:col>
      <xdr:colOff>177800</xdr:colOff>
      <xdr:row>40</xdr:row>
      <xdr:rowOff>68217</xdr:rowOff>
    </xdr:to>
    <xdr:sp macro="" textlink="">
      <xdr:nvSpPr>
        <xdr:cNvPr id="433" name="楕円 432">
          <a:extLst>
            <a:ext uri="{FF2B5EF4-FFF2-40B4-BE49-F238E27FC236}">
              <a16:creationId xmlns:a16="http://schemas.microsoft.com/office/drawing/2014/main" id="{D2DA0C52-D5EC-4870-84D7-35EFDD742951}"/>
            </a:ext>
          </a:extLst>
        </xdr:cNvPr>
        <xdr:cNvSpPr/>
      </xdr:nvSpPr>
      <xdr:spPr>
        <a:xfrm>
          <a:off x="162687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116494</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2D50CBE5-6F36-4454-B248-6BD1740AAFD1}"/>
            </a:ext>
          </a:extLst>
        </xdr:cNvPr>
        <xdr:cNvSpPr txBox="1"/>
      </xdr:nvSpPr>
      <xdr:spPr>
        <a:xfrm>
          <a:off x="16357600"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108676</xdr:rowOff>
    </xdr:from>
    <xdr:to>
      <xdr:col>81</xdr:col>
      <xdr:colOff>101600</xdr:colOff>
      <xdr:row>40</xdr:row>
      <xdr:rowOff>38826</xdr:rowOff>
    </xdr:to>
    <xdr:sp macro="" textlink="">
      <xdr:nvSpPr>
        <xdr:cNvPr id="435" name="楕円 434">
          <a:extLst>
            <a:ext uri="{FF2B5EF4-FFF2-40B4-BE49-F238E27FC236}">
              <a16:creationId xmlns:a16="http://schemas.microsoft.com/office/drawing/2014/main" id="{69BD0ADA-E3B4-4F40-B730-53CF974DDE09}"/>
            </a:ext>
          </a:extLst>
        </xdr:cNvPr>
        <xdr:cNvSpPr/>
      </xdr:nvSpPr>
      <xdr:spPr>
        <a:xfrm>
          <a:off x="15430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159476</xdr:rowOff>
    </xdr:from>
    <xdr:to>
      <xdr:col>85</xdr:col>
      <xdr:colOff>127000</xdr:colOff>
      <xdr:row>40</xdr:row>
      <xdr:rowOff>17417</xdr:rowOff>
    </xdr:to>
    <xdr:cxnSp macro="">
      <xdr:nvCxnSpPr>
        <xdr:cNvPr id="436" name="直線コネクタ 435">
          <a:extLst>
            <a:ext uri="{FF2B5EF4-FFF2-40B4-BE49-F238E27FC236}">
              <a16:creationId xmlns:a16="http://schemas.microsoft.com/office/drawing/2014/main" id="{E5D4A63D-BEE7-4F27-92B5-A9F1A3C0C5F2}"/>
            </a:ext>
          </a:extLst>
        </xdr:cNvPr>
        <xdr:cNvCxnSpPr/>
      </xdr:nvCxnSpPr>
      <xdr:spPr>
        <a:xfrm>
          <a:off x="15481300" y="684602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129903</xdr:rowOff>
    </xdr:from>
    <xdr:to>
      <xdr:col>76</xdr:col>
      <xdr:colOff>165100</xdr:colOff>
      <xdr:row>41</xdr:row>
      <xdr:rowOff>60053</xdr:rowOff>
    </xdr:to>
    <xdr:sp macro="" textlink="">
      <xdr:nvSpPr>
        <xdr:cNvPr id="437" name="楕円 436">
          <a:extLst>
            <a:ext uri="{FF2B5EF4-FFF2-40B4-BE49-F238E27FC236}">
              <a16:creationId xmlns:a16="http://schemas.microsoft.com/office/drawing/2014/main" id="{E531E636-B7DA-4D10-9E43-BEA245645EF2}"/>
            </a:ext>
          </a:extLst>
        </xdr:cNvPr>
        <xdr:cNvSpPr/>
      </xdr:nvSpPr>
      <xdr:spPr>
        <a:xfrm>
          <a:off x="14541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159476</xdr:rowOff>
    </xdr:from>
    <xdr:to>
      <xdr:col>81</xdr:col>
      <xdr:colOff>50800</xdr:colOff>
      <xdr:row>41</xdr:row>
      <xdr:rowOff>9253</xdr:rowOff>
    </xdr:to>
    <xdr:cxnSp macro="">
      <xdr:nvCxnSpPr>
        <xdr:cNvPr id="438" name="直線コネクタ 437">
          <a:extLst>
            <a:ext uri="{FF2B5EF4-FFF2-40B4-BE49-F238E27FC236}">
              <a16:creationId xmlns:a16="http://schemas.microsoft.com/office/drawing/2014/main" id="{16A61B4E-08AA-470C-8806-8178A74DBE76}"/>
            </a:ext>
          </a:extLst>
        </xdr:cNvPr>
        <xdr:cNvCxnSpPr/>
      </xdr:nvCxnSpPr>
      <xdr:spPr>
        <a:xfrm flipV="1">
          <a:off x="14592300" y="6846026"/>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103777</xdr:rowOff>
    </xdr:from>
    <xdr:to>
      <xdr:col>72</xdr:col>
      <xdr:colOff>38100</xdr:colOff>
      <xdr:row>39</xdr:row>
      <xdr:rowOff>33927</xdr:rowOff>
    </xdr:to>
    <xdr:sp macro="" textlink="">
      <xdr:nvSpPr>
        <xdr:cNvPr id="439" name="楕円 438">
          <a:extLst>
            <a:ext uri="{FF2B5EF4-FFF2-40B4-BE49-F238E27FC236}">
              <a16:creationId xmlns:a16="http://schemas.microsoft.com/office/drawing/2014/main" id="{20F7CAAA-4A6F-494B-ADEA-1F136D76A0B2}"/>
            </a:ext>
          </a:extLst>
        </xdr:cNvPr>
        <xdr:cNvSpPr/>
      </xdr:nvSpPr>
      <xdr:spPr>
        <a:xfrm>
          <a:off x="13652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154577</xdr:rowOff>
    </xdr:from>
    <xdr:to>
      <xdr:col>76</xdr:col>
      <xdr:colOff>114300</xdr:colOff>
      <xdr:row>41</xdr:row>
      <xdr:rowOff>9253</xdr:rowOff>
    </xdr:to>
    <xdr:cxnSp macro="">
      <xdr:nvCxnSpPr>
        <xdr:cNvPr id="440" name="直線コネクタ 439">
          <a:extLst>
            <a:ext uri="{FF2B5EF4-FFF2-40B4-BE49-F238E27FC236}">
              <a16:creationId xmlns:a16="http://schemas.microsoft.com/office/drawing/2014/main" id="{B637FE10-A4A7-4791-85EC-5381F6E7676B}"/>
            </a:ext>
          </a:extLst>
        </xdr:cNvPr>
        <xdr:cNvCxnSpPr/>
      </xdr:nvCxnSpPr>
      <xdr:spPr>
        <a:xfrm>
          <a:off x="13703300" y="6669677"/>
          <a:ext cx="889000" cy="36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103777</xdr:rowOff>
    </xdr:from>
    <xdr:to>
      <xdr:col>67</xdr:col>
      <xdr:colOff>101600</xdr:colOff>
      <xdr:row>39</xdr:row>
      <xdr:rowOff>33927</xdr:rowOff>
    </xdr:to>
    <xdr:sp macro="" textlink="">
      <xdr:nvSpPr>
        <xdr:cNvPr id="441" name="楕円 440">
          <a:extLst>
            <a:ext uri="{FF2B5EF4-FFF2-40B4-BE49-F238E27FC236}">
              <a16:creationId xmlns:a16="http://schemas.microsoft.com/office/drawing/2014/main" id="{AAB1A721-A15B-493B-BA32-1A6E7657C5E2}"/>
            </a:ext>
          </a:extLst>
        </xdr:cNvPr>
        <xdr:cNvSpPr/>
      </xdr:nvSpPr>
      <xdr:spPr>
        <a:xfrm>
          <a:off x="12763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154577</xdr:rowOff>
    </xdr:from>
    <xdr:to>
      <xdr:col>71</xdr:col>
      <xdr:colOff>177800</xdr:colOff>
      <xdr:row>38</xdr:row>
      <xdr:rowOff>154577</xdr:rowOff>
    </xdr:to>
    <xdr:cxnSp macro="">
      <xdr:nvCxnSpPr>
        <xdr:cNvPr id="442" name="直線コネクタ 441">
          <a:extLst>
            <a:ext uri="{FF2B5EF4-FFF2-40B4-BE49-F238E27FC236}">
              <a16:creationId xmlns:a16="http://schemas.microsoft.com/office/drawing/2014/main" id="{CF1FEF34-D138-46D3-B73D-654596517043}"/>
            </a:ext>
          </a:extLst>
        </xdr:cNvPr>
        <xdr:cNvCxnSpPr/>
      </xdr:nvCxnSpPr>
      <xdr:spPr>
        <a:xfrm>
          <a:off x="12814300" y="66696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4D8B788B-B3BB-4CAC-A4CD-2293AF45A7D9}"/>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48617FA3-CB70-45C0-8191-6C9BE2A2A863}"/>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E18234A4-1F92-44C8-9654-C94EEDFA84E2}"/>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48F90C98-EFA5-4993-8768-7A4D7DF3271D}"/>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29953</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3A102EB0-A5C4-49AF-AF00-549D9673BC36}"/>
            </a:ext>
          </a:extLst>
        </xdr:cNvPr>
        <xdr:cNvSpPr txBox="1"/>
      </xdr:nvSpPr>
      <xdr:spPr>
        <a:xfrm>
          <a:off x="15266044"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51180</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599D1FBE-545B-482B-ADC9-84ECED39445B}"/>
            </a:ext>
          </a:extLst>
        </xdr:cNvPr>
        <xdr:cNvSpPr txBox="1"/>
      </xdr:nvSpPr>
      <xdr:spPr>
        <a:xfrm>
          <a:off x="143897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25054</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BC5271C8-E292-467F-A56C-9C1DCC3E9D89}"/>
            </a:ext>
          </a:extLst>
        </xdr:cNvPr>
        <xdr:cNvSpPr txBox="1"/>
      </xdr:nvSpPr>
      <xdr:spPr>
        <a:xfrm>
          <a:off x="13500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25054</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DEF58612-ED71-4132-B270-F3C814FFF3B8}"/>
            </a:ext>
          </a:extLst>
        </xdr:cNvPr>
        <xdr:cNvSpPr txBox="1"/>
      </xdr:nvSpPr>
      <xdr:spPr>
        <a:xfrm>
          <a:off x="12611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52558590-2C51-4B9B-8A5A-1A6E119107E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CE9E7AC6-7F5C-4B56-B14A-5141DB0A828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2F8FA3C-D50B-4CA5-9A2A-4DF9C49976C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14FE7EB2-DCB6-4B6E-9757-EA960059039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5DB9D4C9-5FEB-4EEA-8A90-C9E5E56FD14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D71FFF9-FE8A-4720-9048-3E89F13ADB5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F08C8EC7-86FF-47D6-B8A9-1659B4103BA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B3EFF3DB-1795-4712-96B7-A7AB38A0319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B7EA90E3-F6C6-472B-AD29-E8974F7374C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1760C1B9-6A20-4432-940F-20B70761520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853ED9A3-B587-4F28-951C-21D952DA1E7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2" name="テキスト ボックス 461">
          <a:extLst>
            <a:ext uri="{FF2B5EF4-FFF2-40B4-BE49-F238E27FC236}">
              <a16:creationId xmlns:a16="http://schemas.microsoft.com/office/drawing/2014/main" id="{DC693F7F-16EA-406C-9B3A-800887DFF763}"/>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F87ECA10-75C8-4162-94DF-532A8189044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4" name="テキスト ボックス 463">
          <a:extLst>
            <a:ext uri="{FF2B5EF4-FFF2-40B4-BE49-F238E27FC236}">
              <a16:creationId xmlns:a16="http://schemas.microsoft.com/office/drawing/2014/main" id="{AE9E1447-AF44-4478-8E3E-8A9229CA227D}"/>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42EB5309-EF12-44EE-9A7A-B460762332D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6" name="テキスト ボックス 465">
          <a:extLst>
            <a:ext uri="{FF2B5EF4-FFF2-40B4-BE49-F238E27FC236}">
              <a16:creationId xmlns:a16="http://schemas.microsoft.com/office/drawing/2014/main" id="{CA540A2F-A722-4A01-AF16-29525ADCBDD8}"/>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36E6780E-BB60-43B1-BFD0-28D0CE7AF0B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8" name="テキスト ボックス 467">
          <a:extLst>
            <a:ext uri="{FF2B5EF4-FFF2-40B4-BE49-F238E27FC236}">
              <a16:creationId xmlns:a16="http://schemas.microsoft.com/office/drawing/2014/main" id="{29CAE196-B31D-4C63-A1A9-09DE3869A12E}"/>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9F2EA61F-B11D-425C-826B-3E9ECC7DB23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0" name="テキスト ボックス 469">
          <a:extLst>
            <a:ext uri="{FF2B5EF4-FFF2-40B4-BE49-F238E27FC236}">
              <a16:creationId xmlns:a16="http://schemas.microsoft.com/office/drawing/2014/main" id="{CAC07BAE-84C6-41E0-BB2C-9FECA8D269B2}"/>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27C67AA7-751F-45D6-B64A-881749B1474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2" name="テキスト ボックス 471">
          <a:extLst>
            <a:ext uri="{FF2B5EF4-FFF2-40B4-BE49-F238E27FC236}">
              <a16:creationId xmlns:a16="http://schemas.microsoft.com/office/drawing/2014/main" id="{DAE9CB25-CF9A-4157-9C85-9B98DC68000E}"/>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8EB6EAA9-3632-406F-9810-ACD868DC59A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4" name="テキスト ボックス 473">
          <a:extLst>
            <a:ext uri="{FF2B5EF4-FFF2-40B4-BE49-F238E27FC236}">
              <a16:creationId xmlns:a16="http://schemas.microsoft.com/office/drawing/2014/main" id="{35CAF0F7-1052-4DB4-9F52-BD4CD66234D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C27E8A2D-FC22-4B93-B02E-3DCB26F3410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76" name="直線コネクタ 475">
          <a:extLst>
            <a:ext uri="{FF2B5EF4-FFF2-40B4-BE49-F238E27FC236}">
              <a16:creationId xmlns:a16="http://schemas.microsoft.com/office/drawing/2014/main" id="{E9C4F1BC-E9CC-49C0-803A-14980BF08095}"/>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77" name="【一般廃棄物処理施設】&#10;一人当たり有形固定資産（償却資産）額最小値テキスト">
          <a:extLst>
            <a:ext uri="{FF2B5EF4-FFF2-40B4-BE49-F238E27FC236}">
              <a16:creationId xmlns:a16="http://schemas.microsoft.com/office/drawing/2014/main" id="{71F1496E-9CF9-42FA-AC43-D3695D830073}"/>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78" name="直線コネクタ 477">
          <a:extLst>
            <a:ext uri="{FF2B5EF4-FFF2-40B4-BE49-F238E27FC236}">
              <a16:creationId xmlns:a16="http://schemas.microsoft.com/office/drawing/2014/main" id="{BA5BBB13-1976-42EE-8771-1C3865DD49B9}"/>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79" name="【一般廃棄物処理施設】&#10;一人当たり有形固定資産（償却資産）額最大値テキスト">
          <a:extLst>
            <a:ext uri="{FF2B5EF4-FFF2-40B4-BE49-F238E27FC236}">
              <a16:creationId xmlns:a16="http://schemas.microsoft.com/office/drawing/2014/main" id="{70C57605-9D5F-42B4-9D6F-037AF1BD4025}"/>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80" name="直線コネクタ 479">
          <a:extLst>
            <a:ext uri="{FF2B5EF4-FFF2-40B4-BE49-F238E27FC236}">
              <a16:creationId xmlns:a16="http://schemas.microsoft.com/office/drawing/2014/main" id="{2E040A66-7AD3-4F73-8948-71BC0957FFEF}"/>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481" name="【一般廃棄物処理施設】&#10;一人当たり有形固定資産（償却資産）額平均値テキスト">
          <a:extLst>
            <a:ext uri="{FF2B5EF4-FFF2-40B4-BE49-F238E27FC236}">
              <a16:creationId xmlns:a16="http://schemas.microsoft.com/office/drawing/2014/main" id="{4F784279-EDA4-4771-9DD5-4A6160B96631}"/>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82" name="フローチャート: 判断 481">
          <a:extLst>
            <a:ext uri="{FF2B5EF4-FFF2-40B4-BE49-F238E27FC236}">
              <a16:creationId xmlns:a16="http://schemas.microsoft.com/office/drawing/2014/main" id="{107EBD86-E67A-4054-997F-03E6735A2C91}"/>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83" name="フローチャート: 判断 482">
          <a:extLst>
            <a:ext uri="{FF2B5EF4-FFF2-40B4-BE49-F238E27FC236}">
              <a16:creationId xmlns:a16="http://schemas.microsoft.com/office/drawing/2014/main" id="{0AC6E84B-78EF-47B5-B6FA-D115674979C2}"/>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84" name="フローチャート: 判断 483">
          <a:extLst>
            <a:ext uri="{FF2B5EF4-FFF2-40B4-BE49-F238E27FC236}">
              <a16:creationId xmlns:a16="http://schemas.microsoft.com/office/drawing/2014/main" id="{1FE17977-4851-4A1C-9E25-0EBDC55C6FEA}"/>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85" name="フローチャート: 判断 484">
          <a:extLst>
            <a:ext uri="{FF2B5EF4-FFF2-40B4-BE49-F238E27FC236}">
              <a16:creationId xmlns:a16="http://schemas.microsoft.com/office/drawing/2014/main" id="{3ACFC1EC-9E81-4EE6-BA97-E5CD68D0FF77}"/>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486" name="フローチャート: 判断 485">
          <a:extLst>
            <a:ext uri="{FF2B5EF4-FFF2-40B4-BE49-F238E27FC236}">
              <a16:creationId xmlns:a16="http://schemas.microsoft.com/office/drawing/2014/main" id="{A0906943-D3B4-4B27-9B10-DBBA749C5C22}"/>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F2B2011-179E-4875-92F9-96C7C06B255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43C3984-BEBA-4B6B-ACCC-F921C708D51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424CD8A-6D80-4FB4-89AF-9EF66239B4E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BFCDB58-0605-4DF6-AE4D-E00933B4831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2464336-5C08-46F9-A071-B87F16CA9FB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60293</xdr:rowOff>
    </xdr:from>
    <xdr:to>
      <xdr:col>116</xdr:col>
      <xdr:colOff>114300</xdr:colOff>
      <xdr:row>41</xdr:row>
      <xdr:rowOff>161893</xdr:rowOff>
    </xdr:to>
    <xdr:sp macro="" textlink="">
      <xdr:nvSpPr>
        <xdr:cNvPr id="492" name="楕円 491">
          <a:extLst>
            <a:ext uri="{FF2B5EF4-FFF2-40B4-BE49-F238E27FC236}">
              <a16:creationId xmlns:a16="http://schemas.microsoft.com/office/drawing/2014/main" id="{58B05CA9-A3BC-496E-9910-95637DC843A4}"/>
            </a:ext>
          </a:extLst>
        </xdr:cNvPr>
        <xdr:cNvSpPr/>
      </xdr:nvSpPr>
      <xdr:spPr>
        <a:xfrm>
          <a:off x="22110700" y="70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38720</xdr:rowOff>
    </xdr:from>
    <xdr:ext cx="599010" cy="259045"/>
    <xdr:sp macro="" textlink="">
      <xdr:nvSpPr>
        <xdr:cNvPr id="493" name="【一般廃棄物処理施設】&#10;一人当たり有形固定資産（償却資産）額該当値テキスト">
          <a:extLst>
            <a:ext uri="{FF2B5EF4-FFF2-40B4-BE49-F238E27FC236}">
              <a16:creationId xmlns:a16="http://schemas.microsoft.com/office/drawing/2014/main" id="{0F73020F-9D45-466E-B299-4C8CF85CEADA}"/>
            </a:ext>
          </a:extLst>
        </xdr:cNvPr>
        <xdr:cNvSpPr txBox="1"/>
      </xdr:nvSpPr>
      <xdr:spPr>
        <a:xfrm>
          <a:off x="22199600" y="706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59391</xdr:rowOff>
    </xdr:from>
    <xdr:to>
      <xdr:col>112</xdr:col>
      <xdr:colOff>38100</xdr:colOff>
      <xdr:row>41</xdr:row>
      <xdr:rowOff>160991</xdr:rowOff>
    </xdr:to>
    <xdr:sp macro="" textlink="">
      <xdr:nvSpPr>
        <xdr:cNvPr id="494" name="楕円 493">
          <a:extLst>
            <a:ext uri="{FF2B5EF4-FFF2-40B4-BE49-F238E27FC236}">
              <a16:creationId xmlns:a16="http://schemas.microsoft.com/office/drawing/2014/main" id="{0495CF71-5C7A-4DE0-9A01-F739A0CBFDEC}"/>
            </a:ext>
          </a:extLst>
        </xdr:cNvPr>
        <xdr:cNvSpPr/>
      </xdr:nvSpPr>
      <xdr:spPr>
        <a:xfrm>
          <a:off x="21272500" y="708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110191</xdr:rowOff>
    </xdr:from>
    <xdr:to>
      <xdr:col>116</xdr:col>
      <xdr:colOff>63500</xdr:colOff>
      <xdr:row>41</xdr:row>
      <xdr:rowOff>111093</xdr:rowOff>
    </xdr:to>
    <xdr:cxnSp macro="">
      <xdr:nvCxnSpPr>
        <xdr:cNvPr id="495" name="直線コネクタ 494">
          <a:extLst>
            <a:ext uri="{FF2B5EF4-FFF2-40B4-BE49-F238E27FC236}">
              <a16:creationId xmlns:a16="http://schemas.microsoft.com/office/drawing/2014/main" id="{71850E81-EBCD-457C-951D-5F71077727B1}"/>
            </a:ext>
          </a:extLst>
        </xdr:cNvPr>
        <xdr:cNvCxnSpPr/>
      </xdr:nvCxnSpPr>
      <xdr:spPr>
        <a:xfrm>
          <a:off x="21323300" y="7139641"/>
          <a:ext cx="838200" cy="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89321</xdr:rowOff>
    </xdr:from>
    <xdr:to>
      <xdr:col>107</xdr:col>
      <xdr:colOff>101600</xdr:colOff>
      <xdr:row>42</xdr:row>
      <xdr:rowOff>19471</xdr:rowOff>
    </xdr:to>
    <xdr:sp macro="" textlink="">
      <xdr:nvSpPr>
        <xdr:cNvPr id="496" name="楕円 495">
          <a:extLst>
            <a:ext uri="{FF2B5EF4-FFF2-40B4-BE49-F238E27FC236}">
              <a16:creationId xmlns:a16="http://schemas.microsoft.com/office/drawing/2014/main" id="{770FC4FE-433F-44A0-BA01-2428A005F9DC}"/>
            </a:ext>
          </a:extLst>
        </xdr:cNvPr>
        <xdr:cNvSpPr/>
      </xdr:nvSpPr>
      <xdr:spPr>
        <a:xfrm>
          <a:off x="20383500" y="711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110191</xdr:rowOff>
    </xdr:from>
    <xdr:to>
      <xdr:col>111</xdr:col>
      <xdr:colOff>177800</xdr:colOff>
      <xdr:row>41</xdr:row>
      <xdr:rowOff>140121</xdr:rowOff>
    </xdr:to>
    <xdr:cxnSp macro="">
      <xdr:nvCxnSpPr>
        <xdr:cNvPr id="497" name="直線コネクタ 496">
          <a:extLst>
            <a:ext uri="{FF2B5EF4-FFF2-40B4-BE49-F238E27FC236}">
              <a16:creationId xmlns:a16="http://schemas.microsoft.com/office/drawing/2014/main" id="{83107C1F-D2C0-420C-851F-A0B3FF6B30DD}"/>
            </a:ext>
          </a:extLst>
        </xdr:cNvPr>
        <xdr:cNvCxnSpPr/>
      </xdr:nvCxnSpPr>
      <xdr:spPr>
        <a:xfrm flipV="1">
          <a:off x="20434300" y="7139641"/>
          <a:ext cx="889000" cy="2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102026</xdr:rowOff>
    </xdr:from>
    <xdr:to>
      <xdr:col>102</xdr:col>
      <xdr:colOff>165100</xdr:colOff>
      <xdr:row>42</xdr:row>
      <xdr:rowOff>32176</xdr:rowOff>
    </xdr:to>
    <xdr:sp macro="" textlink="">
      <xdr:nvSpPr>
        <xdr:cNvPr id="498" name="楕円 497">
          <a:extLst>
            <a:ext uri="{FF2B5EF4-FFF2-40B4-BE49-F238E27FC236}">
              <a16:creationId xmlns:a16="http://schemas.microsoft.com/office/drawing/2014/main" id="{F46FC948-D2F8-4BF4-A64C-C00BF027DF3B}"/>
            </a:ext>
          </a:extLst>
        </xdr:cNvPr>
        <xdr:cNvSpPr/>
      </xdr:nvSpPr>
      <xdr:spPr>
        <a:xfrm>
          <a:off x="19494500" y="713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140121</xdr:rowOff>
    </xdr:from>
    <xdr:to>
      <xdr:col>107</xdr:col>
      <xdr:colOff>50800</xdr:colOff>
      <xdr:row>41</xdr:row>
      <xdr:rowOff>152826</xdr:rowOff>
    </xdr:to>
    <xdr:cxnSp macro="">
      <xdr:nvCxnSpPr>
        <xdr:cNvPr id="499" name="直線コネクタ 498">
          <a:extLst>
            <a:ext uri="{FF2B5EF4-FFF2-40B4-BE49-F238E27FC236}">
              <a16:creationId xmlns:a16="http://schemas.microsoft.com/office/drawing/2014/main" id="{73C8C3EC-21E5-4482-9AF0-C705A4B7F5D1}"/>
            </a:ext>
          </a:extLst>
        </xdr:cNvPr>
        <xdr:cNvCxnSpPr/>
      </xdr:nvCxnSpPr>
      <xdr:spPr>
        <a:xfrm flipV="1">
          <a:off x="19545300" y="7169571"/>
          <a:ext cx="889000" cy="1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104319</xdr:rowOff>
    </xdr:from>
    <xdr:to>
      <xdr:col>98</xdr:col>
      <xdr:colOff>38100</xdr:colOff>
      <xdr:row>42</xdr:row>
      <xdr:rowOff>34469</xdr:rowOff>
    </xdr:to>
    <xdr:sp macro="" textlink="">
      <xdr:nvSpPr>
        <xdr:cNvPr id="500" name="楕円 499">
          <a:extLst>
            <a:ext uri="{FF2B5EF4-FFF2-40B4-BE49-F238E27FC236}">
              <a16:creationId xmlns:a16="http://schemas.microsoft.com/office/drawing/2014/main" id="{17779C41-49B5-44BD-95B9-7CB7EB6C5000}"/>
            </a:ext>
          </a:extLst>
        </xdr:cNvPr>
        <xdr:cNvSpPr/>
      </xdr:nvSpPr>
      <xdr:spPr>
        <a:xfrm>
          <a:off x="18605500" y="71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152826</xdr:rowOff>
    </xdr:from>
    <xdr:to>
      <xdr:col>102</xdr:col>
      <xdr:colOff>114300</xdr:colOff>
      <xdr:row>41</xdr:row>
      <xdr:rowOff>155119</xdr:rowOff>
    </xdr:to>
    <xdr:cxnSp macro="">
      <xdr:nvCxnSpPr>
        <xdr:cNvPr id="501" name="直線コネクタ 500">
          <a:extLst>
            <a:ext uri="{FF2B5EF4-FFF2-40B4-BE49-F238E27FC236}">
              <a16:creationId xmlns:a16="http://schemas.microsoft.com/office/drawing/2014/main" id="{A2F16381-8547-4F9A-9A29-6A9763F1CB67}"/>
            </a:ext>
          </a:extLst>
        </xdr:cNvPr>
        <xdr:cNvCxnSpPr/>
      </xdr:nvCxnSpPr>
      <xdr:spPr>
        <a:xfrm flipV="1">
          <a:off x="18656300" y="7182276"/>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502" name="n_1aveValue【一般廃棄物処理施設】&#10;一人当たり有形固定資産（償却資産）額">
          <a:extLst>
            <a:ext uri="{FF2B5EF4-FFF2-40B4-BE49-F238E27FC236}">
              <a16:creationId xmlns:a16="http://schemas.microsoft.com/office/drawing/2014/main" id="{56DA60B0-BA21-4DFD-81B2-FFF2D4A1CE08}"/>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503" name="n_2aveValue【一般廃棄物処理施設】&#10;一人当たり有形固定資産（償却資産）額">
          <a:extLst>
            <a:ext uri="{FF2B5EF4-FFF2-40B4-BE49-F238E27FC236}">
              <a16:creationId xmlns:a16="http://schemas.microsoft.com/office/drawing/2014/main" id="{A353E12E-2126-4FC5-A627-F21D6AD22F23}"/>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504" name="n_3aveValue【一般廃棄物処理施設】&#10;一人当たり有形固定資産（償却資産）額">
          <a:extLst>
            <a:ext uri="{FF2B5EF4-FFF2-40B4-BE49-F238E27FC236}">
              <a16:creationId xmlns:a16="http://schemas.microsoft.com/office/drawing/2014/main" id="{304C5BB4-546D-451D-B87E-A0FD28176F35}"/>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505" name="n_4aveValue【一般廃棄物処理施設】&#10;一人当たり有形固定資産（償却資産）額">
          <a:extLst>
            <a:ext uri="{FF2B5EF4-FFF2-40B4-BE49-F238E27FC236}">
              <a16:creationId xmlns:a16="http://schemas.microsoft.com/office/drawing/2014/main" id="{ECF16A75-3308-4D29-B53F-5B353D4F707E}"/>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152118</xdr:rowOff>
    </xdr:from>
    <xdr:ext cx="599010" cy="259045"/>
    <xdr:sp macro="" textlink="">
      <xdr:nvSpPr>
        <xdr:cNvPr id="506" name="n_1mainValue【一般廃棄物処理施設】&#10;一人当たり有形固定資産（償却資産）額">
          <a:extLst>
            <a:ext uri="{FF2B5EF4-FFF2-40B4-BE49-F238E27FC236}">
              <a16:creationId xmlns:a16="http://schemas.microsoft.com/office/drawing/2014/main" id="{B92B053C-FA3F-4795-9A7A-D697ECB7915B}"/>
            </a:ext>
          </a:extLst>
        </xdr:cNvPr>
        <xdr:cNvSpPr txBox="1"/>
      </xdr:nvSpPr>
      <xdr:spPr>
        <a:xfrm>
          <a:off x="21011095" y="718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42</xdr:row>
      <xdr:rowOff>10598</xdr:rowOff>
    </xdr:from>
    <xdr:ext cx="599010" cy="259045"/>
    <xdr:sp macro="" textlink="">
      <xdr:nvSpPr>
        <xdr:cNvPr id="507" name="n_2mainValue【一般廃棄物処理施設】&#10;一人当たり有形固定資産（償却資産）額">
          <a:extLst>
            <a:ext uri="{FF2B5EF4-FFF2-40B4-BE49-F238E27FC236}">
              <a16:creationId xmlns:a16="http://schemas.microsoft.com/office/drawing/2014/main" id="{B2E86416-0B30-4B62-8B43-10E024EF8E41}"/>
            </a:ext>
          </a:extLst>
        </xdr:cNvPr>
        <xdr:cNvSpPr txBox="1"/>
      </xdr:nvSpPr>
      <xdr:spPr>
        <a:xfrm>
          <a:off x="20134795" y="721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42</xdr:row>
      <xdr:rowOff>23303</xdr:rowOff>
    </xdr:from>
    <xdr:ext cx="599010" cy="259045"/>
    <xdr:sp macro="" textlink="">
      <xdr:nvSpPr>
        <xdr:cNvPr id="508" name="n_3mainValue【一般廃棄物処理施設】&#10;一人当たり有形固定資産（償却資産）額">
          <a:extLst>
            <a:ext uri="{FF2B5EF4-FFF2-40B4-BE49-F238E27FC236}">
              <a16:creationId xmlns:a16="http://schemas.microsoft.com/office/drawing/2014/main" id="{A69E63C5-1165-41FF-8C16-39353B0238F0}"/>
            </a:ext>
          </a:extLst>
        </xdr:cNvPr>
        <xdr:cNvSpPr txBox="1"/>
      </xdr:nvSpPr>
      <xdr:spPr>
        <a:xfrm>
          <a:off x="19245795" y="722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42</xdr:row>
      <xdr:rowOff>25596</xdr:rowOff>
    </xdr:from>
    <xdr:ext cx="599010" cy="259045"/>
    <xdr:sp macro="" textlink="">
      <xdr:nvSpPr>
        <xdr:cNvPr id="509" name="n_4mainValue【一般廃棄物処理施設】&#10;一人当たり有形固定資産（償却資産）額">
          <a:extLst>
            <a:ext uri="{FF2B5EF4-FFF2-40B4-BE49-F238E27FC236}">
              <a16:creationId xmlns:a16="http://schemas.microsoft.com/office/drawing/2014/main" id="{BF9384BA-0A7D-4B16-B045-2C419832E73C}"/>
            </a:ext>
          </a:extLst>
        </xdr:cNvPr>
        <xdr:cNvSpPr txBox="1"/>
      </xdr:nvSpPr>
      <xdr:spPr>
        <a:xfrm>
          <a:off x="18356795" y="722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61CC17AA-7273-4048-BCB9-A06EF284AB1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95740470-05ED-4913-B94A-35A37546262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CCF2B4C0-8C9F-4923-978A-DAB8A6785A7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CA538905-E432-488E-8BCF-9421C434158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7C2EC418-985B-4856-9F8D-9F1C597EC51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80E3CE3D-68B5-43E2-9610-A60E368B566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F685F61A-01F0-4B56-BA2F-8575F5646BF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71015E1B-920A-4813-ABF6-723C5108921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a:extLst>
            <a:ext uri="{FF2B5EF4-FFF2-40B4-BE49-F238E27FC236}">
              <a16:creationId xmlns:a16="http://schemas.microsoft.com/office/drawing/2014/main" id="{7E4A8288-9755-43B9-9180-02849B4E378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a:extLst>
            <a:ext uri="{FF2B5EF4-FFF2-40B4-BE49-F238E27FC236}">
              <a16:creationId xmlns:a16="http://schemas.microsoft.com/office/drawing/2014/main" id="{AD60F84B-BF47-46C7-97F5-0F6979EB3A0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a:extLst>
            <a:ext uri="{FF2B5EF4-FFF2-40B4-BE49-F238E27FC236}">
              <a16:creationId xmlns:a16="http://schemas.microsoft.com/office/drawing/2014/main" id="{66988AD8-E19B-4DE5-B312-1A81619183B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a:extLst>
            <a:ext uri="{FF2B5EF4-FFF2-40B4-BE49-F238E27FC236}">
              <a16:creationId xmlns:a16="http://schemas.microsoft.com/office/drawing/2014/main" id="{0B849D33-A6B8-415D-95B2-F090038ACE9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a:extLst>
            <a:ext uri="{FF2B5EF4-FFF2-40B4-BE49-F238E27FC236}">
              <a16:creationId xmlns:a16="http://schemas.microsoft.com/office/drawing/2014/main" id="{48DF94BA-660E-4466-9B09-0746329A1AC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a:extLst>
            <a:ext uri="{FF2B5EF4-FFF2-40B4-BE49-F238E27FC236}">
              <a16:creationId xmlns:a16="http://schemas.microsoft.com/office/drawing/2014/main" id="{1DCEDFDA-10EC-42AD-9115-A1255AA961E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a:extLst>
            <a:ext uri="{FF2B5EF4-FFF2-40B4-BE49-F238E27FC236}">
              <a16:creationId xmlns:a16="http://schemas.microsoft.com/office/drawing/2014/main" id="{703D3E2D-692E-4A47-8992-46F68DD27C0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a:extLst>
            <a:ext uri="{FF2B5EF4-FFF2-40B4-BE49-F238E27FC236}">
              <a16:creationId xmlns:a16="http://schemas.microsoft.com/office/drawing/2014/main" id="{90621C25-A576-4AE9-A85C-BCC02140DE3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28C1A9DD-9D90-4798-BE57-C02647144B2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38203269-0C3C-4209-BED9-F3EB6170264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2F39C1D2-B978-4B06-A114-208027A44AD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9A76618F-4D2D-4389-B909-DAC82238372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751130DF-5563-4D77-99E8-612BFCCD726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19E8C225-828C-48C0-9EC0-4C84A90A3CB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32E39819-063D-47D2-A4B5-8866F4CA6E7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6B4B4880-2EBA-4249-9BE0-9C1660A2070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96E0B612-90A1-4870-87C9-45D13FF79F4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56CE59DF-570A-4058-8B5A-49E1256DDDE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D5679BDA-C322-43D7-B467-82C66C25FCE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a:extLst>
            <a:ext uri="{FF2B5EF4-FFF2-40B4-BE49-F238E27FC236}">
              <a16:creationId xmlns:a16="http://schemas.microsoft.com/office/drawing/2014/main" id="{30628116-9AF2-4CBC-8665-821A996A459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8" name="テキスト ボックス 537">
          <a:extLst>
            <a:ext uri="{FF2B5EF4-FFF2-40B4-BE49-F238E27FC236}">
              <a16:creationId xmlns:a16="http://schemas.microsoft.com/office/drawing/2014/main" id="{7A5F3F45-6A1A-42E7-A75E-0F0DD05BF98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a:extLst>
            <a:ext uri="{FF2B5EF4-FFF2-40B4-BE49-F238E27FC236}">
              <a16:creationId xmlns:a16="http://schemas.microsoft.com/office/drawing/2014/main" id="{350AA3E0-E3D7-4BD2-9257-F0FFBC627BA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a:extLst>
            <a:ext uri="{FF2B5EF4-FFF2-40B4-BE49-F238E27FC236}">
              <a16:creationId xmlns:a16="http://schemas.microsoft.com/office/drawing/2014/main" id="{42FF2B20-3BF4-426B-86D1-A0D9B3CABCC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a:extLst>
            <a:ext uri="{FF2B5EF4-FFF2-40B4-BE49-F238E27FC236}">
              <a16:creationId xmlns:a16="http://schemas.microsoft.com/office/drawing/2014/main" id="{74A6558C-C7FE-40B1-8E7D-9C025F02687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a:extLst>
            <a:ext uri="{FF2B5EF4-FFF2-40B4-BE49-F238E27FC236}">
              <a16:creationId xmlns:a16="http://schemas.microsoft.com/office/drawing/2014/main" id="{69C3E780-F028-4C22-A21A-FEDEF067577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a:extLst>
            <a:ext uri="{FF2B5EF4-FFF2-40B4-BE49-F238E27FC236}">
              <a16:creationId xmlns:a16="http://schemas.microsoft.com/office/drawing/2014/main" id="{6F00DC80-EB9A-4D66-B63A-31D2AB7C1E4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a:extLst>
            <a:ext uri="{FF2B5EF4-FFF2-40B4-BE49-F238E27FC236}">
              <a16:creationId xmlns:a16="http://schemas.microsoft.com/office/drawing/2014/main" id="{FF6440AB-0093-41AC-81D0-4487B615D03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a:extLst>
            <a:ext uri="{FF2B5EF4-FFF2-40B4-BE49-F238E27FC236}">
              <a16:creationId xmlns:a16="http://schemas.microsoft.com/office/drawing/2014/main" id="{A79AD454-88D7-4BA0-9470-87E46D9E832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a:extLst>
            <a:ext uri="{FF2B5EF4-FFF2-40B4-BE49-F238E27FC236}">
              <a16:creationId xmlns:a16="http://schemas.microsoft.com/office/drawing/2014/main" id="{BE924F75-4B65-420D-B90F-1711615D746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a:extLst>
            <a:ext uri="{FF2B5EF4-FFF2-40B4-BE49-F238E27FC236}">
              <a16:creationId xmlns:a16="http://schemas.microsoft.com/office/drawing/2014/main" id="{6A68C791-7F8F-4256-9194-8D814B5B640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8" name="テキスト ボックス 547">
          <a:extLst>
            <a:ext uri="{FF2B5EF4-FFF2-40B4-BE49-F238E27FC236}">
              <a16:creationId xmlns:a16="http://schemas.microsoft.com/office/drawing/2014/main" id="{39C4EFD6-3D56-484A-AEFB-69E507150D8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3D9F037F-B3B6-4033-8CD3-B81479F9908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0C35412B-792C-4060-A6E5-6B1B9B5A1B4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551" name="直線コネクタ 550">
          <a:extLst>
            <a:ext uri="{FF2B5EF4-FFF2-40B4-BE49-F238E27FC236}">
              <a16:creationId xmlns:a16="http://schemas.microsoft.com/office/drawing/2014/main" id="{EDC3F407-02FE-4C97-B7BD-E4FFE26C9AAC}"/>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2" name="【消防施設】&#10;有形固定資産減価償却率最小値テキスト">
          <a:extLst>
            <a:ext uri="{FF2B5EF4-FFF2-40B4-BE49-F238E27FC236}">
              <a16:creationId xmlns:a16="http://schemas.microsoft.com/office/drawing/2014/main" id="{DEE1E751-6D89-43DB-A5AF-6F5DC7B9EB9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3" name="直線コネクタ 552">
          <a:extLst>
            <a:ext uri="{FF2B5EF4-FFF2-40B4-BE49-F238E27FC236}">
              <a16:creationId xmlns:a16="http://schemas.microsoft.com/office/drawing/2014/main" id="{A5C02AE0-AD7A-430F-8AAF-69347CDB349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54" name="【消防施設】&#10;有形固定資産減価償却率最大値テキスト">
          <a:extLst>
            <a:ext uri="{FF2B5EF4-FFF2-40B4-BE49-F238E27FC236}">
              <a16:creationId xmlns:a16="http://schemas.microsoft.com/office/drawing/2014/main" id="{546380D9-E6C2-423D-97B2-BA18B35DC329}"/>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55" name="直線コネクタ 554">
          <a:extLst>
            <a:ext uri="{FF2B5EF4-FFF2-40B4-BE49-F238E27FC236}">
              <a16:creationId xmlns:a16="http://schemas.microsoft.com/office/drawing/2014/main" id="{6E24CEE1-D2E6-4341-BCAF-BB59CBC42C17}"/>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E1B6C4F6-03B7-4A93-BD40-427049693A09}"/>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57" name="フローチャート: 判断 556">
          <a:extLst>
            <a:ext uri="{FF2B5EF4-FFF2-40B4-BE49-F238E27FC236}">
              <a16:creationId xmlns:a16="http://schemas.microsoft.com/office/drawing/2014/main" id="{EC046BF5-60A7-4D71-87F8-9760E1105C22}"/>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558" name="フローチャート: 判断 557">
          <a:extLst>
            <a:ext uri="{FF2B5EF4-FFF2-40B4-BE49-F238E27FC236}">
              <a16:creationId xmlns:a16="http://schemas.microsoft.com/office/drawing/2014/main" id="{341239C1-2BEF-41E3-A943-CC581C0285BB}"/>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559" name="フローチャート: 判断 558">
          <a:extLst>
            <a:ext uri="{FF2B5EF4-FFF2-40B4-BE49-F238E27FC236}">
              <a16:creationId xmlns:a16="http://schemas.microsoft.com/office/drawing/2014/main" id="{0FBC3F31-7B52-4E15-8247-0EB225CFA704}"/>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60" name="フローチャート: 判断 559">
          <a:extLst>
            <a:ext uri="{FF2B5EF4-FFF2-40B4-BE49-F238E27FC236}">
              <a16:creationId xmlns:a16="http://schemas.microsoft.com/office/drawing/2014/main" id="{4D86A093-8905-4F50-953E-91493DFB37A7}"/>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561" name="フローチャート: 判断 560">
          <a:extLst>
            <a:ext uri="{FF2B5EF4-FFF2-40B4-BE49-F238E27FC236}">
              <a16:creationId xmlns:a16="http://schemas.microsoft.com/office/drawing/2014/main" id="{95D93D4E-51FA-485B-868C-C85F5466DE87}"/>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87D62044-183A-4048-8AD1-EB1988881EE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AFE5B76F-C968-4F9C-A3C5-929B7E73727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B22AD970-CC9F-4085-982E-ECDC0CCAAE5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9BFE8411-AD33-4A72-B287-B70917A6158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93F5A39A-338D-4C72-ADD4-F9D6EB1AF95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567" name="楕円 566">
          <a:extLst>
            <a:ext uri="{FF2B5EF4-FFF2-40B4-BE49-F238E27FC236}">
              <a16:creationId xmlns:a16="http://schemas.microsoft.com/office/drawing/2014/main" id="{9D85B966-D9D3-4B69-9527-07FC97055567}"/>
            </a:ext>
          </a:extLst>
        </xdr:cNvPr>
        <xdr:cNvSpPr/>
      </xdr:nvSpPr>
      <xdr:spPr>
        <a:xfrm>
          <a:off x="16268700" y="137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80390</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37B7541B-B207-433E-9D9E-4DB2C91E9A00}"/>
            </a:ext>
          </a:extLst>
        </xdr:cNvPr>
        <xdr:cNvSpPr txBox="1"/>
      </xdr:nvSpPr>
      <xdr:spPr>
        <a:xfrm>
          <a:off x="16357600" y="1362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135889</xdr:rowOff>
    </xdr:from>
    <xdr:to>
      <xdr:col>81</xdr:col>
      <xdr:colOff>101600</xdr:colOff>
      <xdr:row>82</xdr:row>
      <xdr:rowOff>66039</xdr:rowOff>
    </xdr:to>
    <xdr:sp macro="" textlink="">
      <xdr:nvSpPr>
        <xdr:cNvPr id="569" name="楕円 568">
          <a:extLst>
            <a:ext uri="{FF2B5EF4-FFF2-40B4-BE49-F238E27FC236}">
              <a16:creationId xmlns:a16="http://schemas.microsoft.com/office/drawing/2014/main" id="{C1E45A88-DDF1-46B3-A661-D9580A9138CA}"/>
            </a:ext>
          </a:extLst>
        </xdr:cNvPr>
        <xdr:cNvSpPr/>
      </xdr:nvSpPr>
      <xdr:spPr>
        <a:xfrm>
          <a:off x="15430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108313</xdr:rowOff>
    </xdr:from>
    <xdr:to>
      <xdr:col>85</xdr:col>
      <xdr:colOff>127000</xdr:colOff>
      <xdr:row>82</xdr:row>
      <xdr:rowOff>15239</xdr:rowOff>
    </xdr:to>
    <xdr:cxnSp macro="">
      <xdr:nvCxnSpPr>
        <xdr:cNvPr id="570" name="直線コネクタ 569">
          <a:extLst>
            <a:ext uri="{FF2B5EF4-FFF2-40B4-BE49-F238E27FC236}">
              <a16:creationId xmlns:a16="http://schemas.microsoft.com/office/drawing/2014/main" id="{29ECE451-FBA9-4233-BA31-7A134D025582}"/>
            </a:ext>
          </a:extLst>
        </xdr:cNvPr>
        <xdr:cNvCxnSpPr/>
      </xdr:nvCxnSpPr>
      <xdr:spPr>
        <a:xfrm flipV="1">
          <a:off x="15481300" y="13824313"/>
          <a:ext cx="838200" cy="24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64044</xdr:rowOff>
    </xdr:from>
    <xdr:to>
      <xdr:col>76</xdr:col>
      <xdr:colOff>165100</xdr:colOff>
      <xdr:row>81</xdr:row>
      <xdr:rowOff>165644</xdr:rowOff>
    </xdr:to>
    <xdr:sp macro="" textlink="">
      <xdr:nvSpPr>
        <xdr:cNvPr id="571" name="楕円 570">
          <a:extLst>
            <a:ext uri="{FF2B5EF4-FFF2-40B4-BE49-F238E27FC236}">
              <a16:creationId xmlns:a16="http://schemas.microsoft.com/office/drawing/2014/main" id="{FC1C2A6E-4485-4DD7-8BE7-FA10D3854D3D}"/>
            </a:ext>
          </a:extLst>
        </xdr:cNvPr>
        <xdr:cNvSpPr/>
      </xdr:nvSpPr>
      <xdr:spPr>
        <a:xfrm>
          <a:off x="14541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114844</xdr:rowOff>
    </xdr:from>
    <xdr:to>
      <xdr:col>81</xdr:col>
      <xdr:colOff>50800</xdr:colOff>
      <xdr:row>82</xdr:row>
      <xdr:rowOff>15239</xdr:rowOff>
    </xdr:to>
    <xdr:cxnSp macro="">
      <xdr:nvCxnSpPr>
        <xdr:cNvPr id="572" name="直線コネクタ 571">
          <a:extLst>
            <a:ext uri="{FF2B5EF4-FFF2-40B4-BE49-F238E27FC236}">
              <a16:creationId xmlns:a16="http://schemas.microsoft.com/office/drawing/2014/main" id="{C1985921-14AF-4C37-B448-C5CD8914801A}"/>
            </a:ext>
          </a:extLst>
        </xdr:cNvPr>
        <xdr:cNvCxnSpPr/>
      </xdr:nvCxnSpPr>
      <xdr:spPr>
        <a:xfrm>
          <a:off x="14592300" y="14002294"/>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153851</xdr:rowOff>
    </xdr:from>
    <xdr:to>
      <xdr:col>72</xdr:col>
      <xdr:colOff>38100</xdr:colOff>
      <xdr:row>81</xdr:row>
      <xdr:rowOff>84001</xdr:rowOff>
    </xdr:to>
    <xdr:sp macro="" textlink="">
      <xdr:nvSpPr>
        <xdr:cNvPr id="573" name="楕円 572">
          <a:extLst>
            <a:ext uri="{FF2B5EF4-FFF2-40B4-BE49-F238E27FC236}">
              <a16:creationId xmlns:a16="http://schemas.microsoft.com/office/drawing/2014/main" id="{46740451-FBEC-4798-B347-A85EC7D7D4A5}"/>
            </a:ext>
          </a:extLst>
        </xdr:cNvPr>
        <xdr:cNvSpPr/>
      </xdr:nvSpPr>
      <xdr:spPr>
        <a:xfrm>
          <a:off x="13652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33201</xdr:rowOff>
    </xdr:from>
    <xdr:to>
      <xdr:col>76</xdr:col>
      <xdr:colOff>114300</xdr:colOff>
      <xdr:row>81</xdr:row>
      <xdr:rowOff>114844</xdr:rowOff>
    </xdr:to>
    <xdr:cxnSp macro="">
      <xdr:nvCxnSpPr>
        <xdr:cNvPr id="574" name="直線コネクタ 573">
          <a:extLst>
            <a:ext uri="{FF2B5EF4-FFF2-40B4-BE49-F238E27FC236}">
              <a16:creationId xmlns:a16="http://schemas.microsoft.com/office/drawing/2014/main" id="{323FC978-F156-4C29-9390-C30A2CAE3B59}"/>
            </a:ext>
          </a:extLst>
        </xdr:cNvPr>
        <xdr:cNvCxnSpPr/>
      </xdr:nvCxnSpPr>
      <xdr:spPr>
        <a:xfrm>
          <a:off x="13703300" y="1392065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153851</xdr:rowOff>
    </xdr:from>
    <xdr:to>
      <xdr:col>67</xdr:col>
      <xdr:colOff>101600</xdr:colOff>
      <xdr:row>81</xdr:row>
      <xdr:rowOff>84001</xdr:rowOff>
    </xdr:to>
    <xdr:sp macro="" textlink="">
      <xdr:nvSpPr>
        <xdr:cNvPr id="575" name="楕円 574">
          <a:extLst>
            <a:ext uri="{FF2B5EF4-FFF2-40B4-BE49-F238E27FC236}">
              <a16:creationId xmlns:a16="http://schemas.microsoft.com/office/drawing/2014/main" id="{6D8D5C0D-9945-4323-9AAA-DC636FB251E7}"/>
            </a:ext>
          </a:extLst>
        </xdr:cNvPr>
        <xdr:cNvSpPr/>
      </xdr:nvSpPr>
      <xdr:spPr>
        <a:xfrm>
          <a:off x="12763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33201</xdr:rowOff>
    </xdr:from>
    <xdr:to>
      <xdr:col>71</xdr:col>
      <xdr:colOff>177800</xdr:colOff>
      <xdr:row>81</xdr:row>
      <xdr:rowOff>33201</xdr:rowOff>
    </xdr:to>
    <xdr:cxnSp macro="">
      <xdr:nvCxnSpPr>
        <xdr:cNvPr id="576" name="直線コネクタ 575">
          <a:extLst>
            <a:ext uri="{FF2B5EF4-FFF2-40B4-BE49-F238E27FC236}">
              <a16:creationId xmlns:a16="http://schemas.microsoft.com/office/drawing/2014/main" id="{7039B76E-9FD2-41B9-8C66-B7DC6E981F0E}"/>
            </a:ext>
          </a:extLst>
        </xdr:cNvPr>
        <xdr:cNvCxnSpPr/>
      </xdr:nvCxnSpPr>
      <xdr:spPr>
        <a:xfrm>
          <a:off x="12814300" y="139206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577" name="n_1aveValue【消防施設】&#10;有形固定資産減価償却率">
          <a:extLst>
            <a:ext uri="{FF2B5EF4-FFF2-40B4-BE49-F238E27FC236}">
              <a16:creationId xmlns:a16="http://schemas.microsoft.com/office/drawing/2014/main" id="{1BAEAF0A-0F44-4BBF-B08B-0DCD2EE51744}"/>
            </a:ext>
          </a:extLst>
        </xdr:cNvPr>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578" name="n_2aveValue【消防施設】&#10;有形固定資産減価償却率">
          <a:extLst>
            <a:ext uri="{FF2B5EF4-FFF2-40B4-BE49-F238E27FC236}">
              <a16:creationId xmlns:a16="http://schemas.microsoft.com/office/drawing/2014/main" id="{91053EDD-61CF-4D70-A948-B56B0E94D9FB}"/>
            </a:ext>
          </a:extLst>
        </xdr:cNvPr>
        <xdr:cNvSpPr txBox="1"/>
      </xdr:nvSpPr>
      <xdr:spPr>
        <a:xfrm>
          <a:off x="14389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579" name="n_3aveValue【消防施設】&#10;有形固定資産減価償却率">
          <a:extLst>
            <a:ext uri="{FF2B5EF4-FFF2-40B4-BE49-F238E27FC236}">
              <a16:creationId xmlns:a16="http://schemas.microsoft.com/office/drawing/2014/main" id="{52DBB0BF-683D-4962-BB32-F99D84F31431}"/>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580" name="n_4aveValue【消防施設】&#10;有形固定資産減価償却率">
          <a:extLst>
            <a:ext uri="{FF2B5EF4-FFF2-40B4-BE49-F238E27FC236}">
              <a16:creationId xmlns:a16="http://schemas.microsoft.com/office/drawing/2014/main" id="{144939EF-A097-403A-8EDC-B3013777911E}"/>
            </a:ext>
          </a:extLst>
        </xdr:cNvPr>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82566</xdr:rowOff>
    </xdr:from>
    <xdr:ext cx="405111" cy="259045"/>
    <xdr:sp macro="" textlink="">
      <xdr:nvSpPr>
        <xdr:cNvPr id="581" name="n_1mainValue【消防施設】&#10;有形固定資産減価償却率">
          <a:extLst>
            <a:ext uri="{FF2B5EF4-FFF2-40B4-BE49-F238E27FC236}">
              <a16:creationId xmlns:a16="http://schemas.microsoft.com/office/drawing/2014/main" id="{C69D5B53-42BB-4959-9CF7-8617A4175BF0}"/>
            </a:ext>
          </a:extLst>
        </xdr:cNvPr>
        <xdr:cNvSpPr txBox="1"/>
      </xdr:nvSpPr>
      <xdr:spPr>
        <a:xfrm>
          <a:off x="15266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10721</xdr:rowOff>
    </xdr:from>
    <xdr:ext cx="405111" cy="259045"/>
    <xdr:sp macro="" textlink="">
      <xdr:nvSpPr>
        <xdr:cNvPr id="582" name="n_2mainValue【消防施設】&#10;有形固定資産減価償却率">
          <a:extLst>
            <a:ext uri="{FF2B5EF4-FFF2-40B4-BE49-F238E27FC236}">
              <a16:creationId xmlns:a16="http://schemas.microsoft.com/office/drawing/2014/main" id="{9AB65113-6278-4594-9FE0-4B1FAD807B42}"/>
            </a:ext>
          </a:extLst>
        </xdr:cNvPr>
        <xdr:cNvSpPr txBox="1"/>
      </xdr:nvSpPr>
      <xdr:spPr>
        <a:xfrm>
          <a:off x="14389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100528</xdr:rowOff>
    </xdr:from>
    <xdr:ext cx="405111" cy="259045"/>
    <xdr:sp macro="" textlink="">
      <xdr:nvSpPr>
        <xdr:cNvPr id="583" name="n_3mainValue【消防施設】&#10;有形固定資産減価償却率">
          <a:extLst>
            <a:ext uri="{FF2B5EF4-FFF2-40B4-BE49-F238E27FC236}">
              <a16:creationId xmlns:a16="http://schemas.microsoft.com/office/drawing/2014/main" id="{268A4931-54B7-45CB-AB3F-53E25ED06FEF}"/>
            </a:ext>
          </a:extLst>
        </xdr:cNvPr>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100528</xdr:rowOff>
    </xdr:from>
    <xdr:ext cx="405111" cy="259045"/>
    <xdr:sp macro="" textlink="">
      <xdr:nvSpPr>
        <xdr:cNvPr id="584" name="n_4mainValue【消防施設】&#10;有形固定資産減価償却率">
          <a:extLst>
            <a:ext uri="{FF2B5EF4-FFF2-40B4-BE49-F238E27FC236}">
              <a16:creationId xmlns:a16="http://schemas.microsoft.com/office/drawing/2014/main" id="{CE1022BE-DAF3-491F-BF9C-691CF00209F0}"/>
            </a:ext>
          </a:extLst>
        </xdr:cNvPr>
        <xdr:cNvSpPr txBox="1"/>
      </xdr:nvSpPr>
      <xdr:spPr>
        <a:xfrm>
          <a:off x="12611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EBFEBDB7-2365-480F-B0C2-1F319D126E5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4DEC5EBF-9007-45FC-B445-660AD35C156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4BEF87DF-2B86-4F02-B05A-92239C7D717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D6C4C098-FBA6-4926-AE1D-B1D11DCCFAA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5E96B1D8-81E9-4D3F-AF68-95FE544A9BC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9BCC78FA-3D3B-414C-9C48-B34F383EFF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76A2B9AC-39DE-4A05-9B99-95AD1C60C70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75DD6D2B-064B-444D-B2EA-F281FC88739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C023C2CB-ADF3-4E19-9997-941BD723F9B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A3431A92-88FF-4CDB-A117-69288B08F14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a:extLst>
            <a:ext uri="{FF2B5EF4-FFF2-40B4-BE49-F238E27FC236}">
              <a16:creationId xmlns:a16="http://schemas.microsoft.com/office/drawing/2014/main" id="{AC5BC44C-0FB6-417E-A768-CD2F500364D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a:extLst>
            <a:ext uri="{FF2B5EF4-FFF2-40B4-BE49-F238E27FC236}">
              <a16:creationId xmlns:a16="http://schemas.microsoft.com/office/drawing/2014/main" id="{488D98CD-95C1-4285-9F13-0431F9BB21F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a:extLst>
            <a:ext uri="{FF2B5EF4-FFF2-40B4-BE49-F238E27FC236}">
              <a16:creationId xmlns:a16="http://schemas.microsoft.com/office/drawing/2014/main" id="{F5B92B6D-FA59-4A7C-BEB6-020238A2FEE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a:extLst>
            <a:ext uri="{FF2B5EF4-FFF2-40B4-BE49-F238E27FC236}">
              <a16:creationId xmlns:a16="http://schemas.microsoft.com/office/drawing/2014/main" id="{62AAD8AC-49CC-41CC-8AA7-7268FEA8C81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a:extLst>
            <a:ext uri="{FF2B5EF4-FFF2-40B4-BE49-F238E27FC236}">
              <a16:creationId xmlns:a16="http://schemas.microsoft.com/office/drawing/2014/main" id="{1C020604-63C2-4FDE-A769-33CB0ABD40A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a:extLst>
            <a:ext uri="{FF2B5EF4-FFF2-40B4-BE49-F238E27FC236}">
              <a16:creationId xmlns:a16="http://schemas.microsoft.com/office/drawing/2014/main" id="{E847AF7D-F326-42AE-9A52-EBD4C9F2661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a:extLst>
            <a:ext uri="{FF2B5EF4-FFF2-40B4-BE49-F238E27FC236}">
              <a16:creationId xmlns:a16="http://schemas.microsoft.com/office/drawing/2014/main" id="{559642ED-FFE2-4711-9A28-D3FB16239BA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a:extLst>
            <a:ext uri="{FF2B5EF4-FFF2-40B4-BE49-F238E27FC236}">
              <a16:creationId xmlns:a16="http://schemas.microsoft.com/office/drawing/2014/main" id="{1CB2AC3F-0570-4385-B165-9974EFC4BB6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a:extLst>
            <a:ext uri="{FF2B5EF4-FFF2-40B4-BE49-F238E27FC236}">
              <a16:creationId xmlns:a16="http://schemas.microsoft.com/office/drawing/2014/main" id="{ED1AF9E5-F0F6-4CB4-B95D-4A5241EF6A3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a:extLst>
            <a:ext uri="{FF2B5EF4-FFF2-40B4-BE49-F238E27FC236}">
              <a16:creationId xmlns:a16="http://schemas.microsoft.com/office/drawing/2014/main" id="{29C2FC8B-1596-4045-B07C-53F96F71FC3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7A643D52-837E-4CC9-A7B1-48567F7E684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06" name="テキスト ボックス 605">
          <a:extLst>
            <a:ext uri="{FF2B5EF4-FFF2-40B4-BE49-F238E27FC236}">
              <a16:creationId xmlns:a16="http://schemas.microsoft.com/office/drawing/2014/main" id="{A4904F6D-6F3D-4656-8F15-CC06B9DD4B69}"/>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31202422-BD63-46E2-9C90-9A722ED8300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608" name="直線コネクタ 607">
          <a:extLst>
            <a:ext uri="{FF2B5EF4-FFF2-40B4-BE49-F238E27FC236}">
              <a16:creationId xmlns:a16="http://schemas.microsoft.com/office/drawing/2014/main" id="{1D73B929-7281-4CC7-BFC5-F80BE2A581D6}"/>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609" name="【消防施設】&#10;一人当たり面積最小値テキスト">
          <a:extLst>
            <a:ext uri="{FF2B5EF4-FFF2-40B4-BE49-F238E27FC236}">
              <a16:creationId xmlns:a16="http://schemas.microsoft.com/office/drawing/2014/main" id="{1076D73B-D54A-4218-8346-C15F94105D22}"/>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610" name="直線コネクタ 609">
          <a:extLst>
            <a:ext uri="{FF2B5EF4-FFF2-40B4-BE49-F238E27FC236}">
              <a16:creationId xmlns:a16="http://schemas.microsoft.com/office/drawing/2014/main" id="{2E04EA95-3049-4CD6-99BE-8BC324373DDE}"/>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611" name="【消防施設】&#10;一人当たり面積最大値テキスト">
          <a:extLst>
            <a:ext uri="{FF2B5EF4-FFF2-40B4-BE49-F238E27FC236}">
              <a16:creationId xmlns:a16="http://schemas.microsoft.com/office/drawing/2014/main" id="{0AA1F700-ED96-4BAF-9928-ABC345E9B36B}"/>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612" name="直線コネクタ 611">
          <a:extLst>
            <a:ext uri="{FF2B5EF4-FFF2-40B4-BE49-F238E27FC236}">
              <a16:creationId xmlns:a16="http://schemas.microsoft.com/office/drawing/2014/main" id="{85C31596-C4CD-4E75-AF1D-8EF544D32D5B}"/>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613" name="【消防施設】&#10;一人当たり面積平均値テキスト">
          <a:extLst>
            <a:ext uri="{FF2B5EF4-FFF2-40B4-BE49-F238E27FC236}">
              <a16:creationId xmlns:a16="http://schemas.microsoft.com/office/drawing/2014/main" id="{E984D1C5-3B1B-49B8-B627-DDA0CFD1332E}"/>
            </a:ext>
          </a:extLst>
        </xdr:cNvPr>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614" name="フローチャート: 判断 613">
          <a:extLst>
            <a:ext uri="{FF2B5EF4-FFF2-40B4-BE49-F238E27FC236}">
              <a16:creationId xmlns:a16="http://schemas.microsoft.com/office/drawing/2014/main" id="{FCE3F1B9-1014-44BD-B19C-6EC150E8C867}"/>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615" name="フローチャート: 判断 614">
          <a:extLst>
            <a:ext uri="{FF2B5EF4-FFF2-40B4-BE49-F238E27FC236}">
              <a16:creationId xmlns:a16="http://schemas.microsoft.com/office/drawing/2014/main" id="{79BC1199-DD5C-4294-ABFB-7EF34BD221A5}"/>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616" name="フローチャート: 判断 615">
          <a:extLst>
            <a:ext uri="{FF2B5EF4-FFF2-40B4-BE49-F238E27FC236}">
              <a16:creationId xmlns:a16="http://schemas.microsoft.com/office/drawing/2014/main" id="{FD4C0290-7C15-44F4-95D0-04EB132836FF}"/>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617" name="フローチャート: 判断 616">
          <a:extLst>
            <a:ext uri="{FF2B5EF4-FFF2-40B4-BE49-F238E27FC236}">
              <a16:creationId xmlns:a16="http://schemas.microsoft.com/office/drawing/2014/main" id="{8FE0A1C3-E701-4289-9683-CCC349EBC57A}"/>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618" name="フローチャート: 判断 617">
          <a:extLst>
            <a:ext uri="{FF2B5EF4-FFF2-40B4-BE49-F238E27FC236}">
              <a16:creationId xmlns:a16="http://schemas.microsoft.com/office/drawing/2014/main" id="{D1201047-BAA8-46A5-BBFD-2D1D73DE3F63}"/>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7DA31A27-70C9-444D-9DF6-1DF50FE9544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15F3C139-2D58-4C83-9B92-4870FAA1D12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42D4D878-88E0-410B-A5D2-C5742561B50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C185249A-4B99-4A5B-84FD-9F29399ED97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E91EE5A7-B9EB-4255-92E9-E98EDBB19A3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20447</xdr:rowOff>
    </xdr:from>
    <xdr:to>
      <xdr:col>116</xdr:col>
      <xdr:colOff>114300</xdr:colOff>
      <xdr:row>85</xdr:row>
      <xdr:rowOff>122047</xdr:rowOff>
    </xdr:to>
    <xdr:sp macro="" textlink="">
      <xdr:nvSpPr>
        <xdr:cNvPr id="624" name="楕円 623">
          <a:extLst>
            <a:ext uri="{FF2B5EF4-FFF2-40B4-BE49-F238E27FC236}">
              <a16:creationId xmlns:a16="http://schemas.microsoft.com/office/drawing/2014/main" id="{E0D347B0-2474-45C1-9CB7-F691CD7163D3}"/>
            </a:ext>
          </a:extLst>
        </xdr:cNvPr>
        <xdr:cNvSpPr/>
      </xdr:nvSpPr>
      <xdr:spPr>
        <a:xfrm>
          <a:off x="22110700" y="145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43324</xdr:rowOff>
    </xdr:from>
    <xdr:ext cx="469744" cy="259045"/>
    <xdr:sp macro="" textlink="">
      <xdr:nvSpPr>
        <xdr:cNvPr id="625" name="【消防施設】&#10;一人当たり面積該当値テキスト">
          <a:extLst>
            <a:ext uri="{FF2B5EF4-FFF2-40B4-BE49-F238E27FC236}">
              <a16:creationId xmlns:a16="http://schemas.microsoft.com/office/drawing/2014/main" id="{87E3C5D4-EB03-4D45-AA1E-EED641821711}"/>
            </a:ext>
          </a:extLst>
        </xdr:cNvPr>
        <xdr:cNvSpPr txBox="1"/>
      </xdr:nvSpPr>
      <xdr:spPr>
        <a:xfrm>
          <a:off x="22199600" y="1444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37782</xdr:rowOff>
    </xdr:from>
    <xdr:to>
      <xdr:col>112</xdr:col>
      <xdr:colOff>38100</xdr:colOff>
      <xdr:row>85</xdr:row>
      <xdr:rowOff>139382</xdr:rowOff>
    </xdr:to>
    <xdr:sp macro="" textlink="">
      <xdr:nvSpPr>
        <xdr:cNvPr id="626" name="楕円 625">
          <a:extLst>
            <a:ext uri="{FF2B5EF4-FFF2-40B4-BE49-F238E27FC236}">
              <a16:creationId xmlns:a16="http://schemas.microsoft.com/office/drawing/2014/main" id="{F508462C-0CF9-460A-BCA0-7D1EA839B7EC}"/>
            </a:ext>
          </a:extLst>
        </xdr:cNvPr>
        <xdr:cNvSpPr/>
      </xdr:nvSpPr>
      <xdr:spPr>
        <a:xfrm>
          <a:off x="21272500" y="1461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71247</xdr:rowOff>
    </xdr:from>
    <xdr:to>
      <xdr:col>116</xdr:col>
      <xdr:colOff>63500</xdr:colOff>
      <xdr:row>85</xdr:row>
      <xdr:rowOff>88582</xdr:rowOff>
    </xdr:to>
    <xdr:cxnSp macro="">
      <xdr:nvCxnSpPr>
        <xdr:cNvPr id="627" name="直線コネクタ 626">
          <a:extLst>
            <a:ext uri="{FF2B5EF4-FFF2-40B4-BE49-F238E27FC236}">
              <a16:creationId xmlns:a16="http://schemas.microsoft.com/office/drawing/2014/main" id="{4271B877-5B95-4FE4-BAC4-D7D752C682CF}"/>
            </a:ext>
          </a:extLst>
        </xdr:cNvPr>
        <xdr:cNvCxnSpPr/>
      </xdr:nvCxnSpPr>
      <xdr:spPr>
        <a:xfrm flipV="1">
          <a:off x="21323300" y="14644497"/>
          <a:ext cx="8382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41402</xdr:rowOff>
    </xdr:from>
    <xdr:to>
      <xdr:col>107</xdr:col>
      <xdr:colOff>101600</xdr:colOff>
      <xdr:row>85</xdr:row>
      <xdr:rowOff>143002</xdr:rowOff>
    </xdr:to>
    <xdr:sp macro="" textlink="">
      <xdr:nvSpPr>
        <xdr:cNvPr id="628" name="楕円 627">
          <a:extLst>
            <a:ext uri="{FF2B5EF4-FFF2-40B4-BE49-F238E27FC236}">
              <a16:creationId xmlns:a16="http://schemas.microsoft.com/office/drawing/2014/main" id="{51E4EA46-A04F-4A5C-BA8C-7E3FC78E8093}"/>
            </a:ext>
          </a:extLst>
        </xdr:cNvPr>
        <xdr:cNvSpPr/>
      </xdr:nvSpPr>
      <xdr:spPr>
        <a:xfrm>
          <a:off x="20383500" y="146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88582</xdr:rowOff>
    </xdr:from>
    <xdr:to>
      <xdr:col>111</xdr:col>
      <xdr:colOff>177800</xdr:colOff>
      <xdr:row>85</xdr:row>
      <xdr:rowOff>92202</xdr:rowOff>
    </xdr:to>
    <xdr:cxnSp macro="">
      <xdr:nvCxnSpPr>
        <xdr:cNvPr id="629" name="直線コネクタ 628">
          <a:extLst>
            <a:ext uri="{FF2B5EF4-FFF2-40B4-BE49-F238E27FC236}">
              <a16:creationId xmlns:a16="http://schemas.microsoft.com/office/drawing/2014/main" id="{B3468C24-78CF-4D18-9974-6FF8F953954B}"/>
            </a:ext>
          </a:extLst>
        </xdr:cNvPr>
        <xdr:cNvCxnSpPr/>
      </xdr:nvCxnSpPr>
      <xdr:spPr>
        <a:xfrm flipV="1">
          <a:off x="20434300" y="14661832"/>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46355</xdr:rowOff>
    </xdr:from>
    <xdr:to>
      <xdr:col>102</xdr:col>
      <xdr:colOff>165100</xdr:colOff>
      <xdr:row>85</xdr:row>
      <xdr:rowOff>147955</xdr:rowOff>
    </xdr:to>
    <xdr:sp macro="" textlink="">
      <xdr:nvSpPr>
        <xdr:cNvPr id="630" name="楕円 629">
          <a:extLst>
            <a:ext uri="{FF2B5EF4-FFF2-40B4-BE49-F238E27FC236}">
              <a16:creationId xmlns:a16="http://schemas.microsoft.com/office/drawing/2014/main" id="{B50F9D6D-EA66-4E5B-95D1-6F853DA013A0}"/>
            </a:ext>
          </a:extLst>
        </xdr:cNvPr>
        <xdr:cNvSpPr/>
      </xdr:nvSpPr>
      <xdr:spPr>
        <a:xfrm>
          <a:off x="19494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92202</xdr:rowOff>
    </xdr:from>
    <xdr:to>
      <xdr:col>107</xdr:col>
      <xdr:colOff>50800</xdr:colOff>
      <xdr:row>85</xdr:row>
      <xdr:rowOff>97155</xdr:rowOff>
    </xdr:to>
    <xdr:cxnSp macro="">
      <xdr:nvCxnSpPr>
        <xdr:cNvPr id="631" name="直線コネクタ 630">
          <a:extLst>
            <a:ext uri="{FF2B5EF4-FFF2-40B4-BE49-F238E27FC236}">
              <a16:creationId xmlns:a16="http://schemas.microsoft.com/office/drawing/2014/main" id="{975F8E11-AC18-4FF1-950E-201BFE17B43A}"/>
            </a:ext>
          </a:extLst>
        </xdr:cNvPr>
        <xdr:cNvCxnSpPr/>
      </xdr:nvCxnSpPr>
      <xdr:spPr>
        <a:xfrm flipV="1">
          <a:off x="19545300" y="1466545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50164</xdr:rowOff>
    </xdr:from>
    <xdr:to>
      <xdr:col>98</xdr:col>
      <xdr:colOff>38100</xdr:colOff>
      <xdr:row>85</xdr:row>
      <xdr:rowOff>151764</xdr:rowOff>
    </xdr:to>
    <xdr:sp macro="" textlink="">
      <xdr:nvSpPr>
        <xdr:cNvPr id="632" name="楕円 631">
          <a:extLst>
            <a:ext uri="{FF2B5EF4-FFF2-40B4-BE49-F238E27FC236}">
              <a16:creationId xmlns:a16="http://schemas.microsoft.com/office/drawing/2014/main" id="{C57D6F72-7F07-4447-96F7-31982A52B2D2}"/>
            </a:ext>
          </a:extLst>
        </xdr:cNvPr>
        <xdr:cNvSpPr/>
      </xdr:nvSpPr>
      <xdr:spPr>
        <a:xfrm>
          <a:off x="18605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97155</xdr:rowOff>
    </xdr:from>
    <xdr:to>
      <xdr:col>102</xdr:col>
      <xdr:colOff>114300</xdr:colOff>
      <xdr:row>85</xdr:row>
      <xdr:rowOff>100964</xdr:rowOff>
    </xdr:to>
    <xdr:cxnSp macro="">
      <xdr:nvCxnSpPr>
        <xdr:cNvPr id="633" name="直線コネクタ 632">
          <a:extLst>
            <a:ext uri="{FF2B5EF4-FFF2-40B4-BE49-F238E27FC236}">
              <a16:creationId xmlns:a16="http://schemas.microsoft.com/office/drawing/2014/main" id="{66D15692-2EEE-47E4-84EC-F157172732B9}"/>
            </a:ext>
          </a:extLst>
        </xdr:cNvPr>
        <xdr:cNvCxnSpPr/>
      </xdr:nvCxnSpPr>
      <xdr:spPr>
        <a:xfrm flipV="1">
          <a:off x="18656300" y="146704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634" name="n_1aveValue【消防施設】&#10;一人当たり面積">
          <a:extLst>
            <a:ext uri="{FF2B5EF4-FFF2-40B4-BE49-F238E27FC236}">
              <a16:creationId xmlns:a16="http://schemas.microsoft.com/office/drawing/2014/main" id="{8825152E-8934-4226-A0F2-0FCCF0CC44F3}"/>
            </a:ext>
          </a:extLst>
        </xdr:cNvPr>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635" name="n_2aveValue【消防施設】&#10;一人当たり面積">
          <a:extLst>
            <a:ext uri="{FF2B5EF4-FFF2-40B4-BE49-F238E27FC236}">
              <a16:creationId xmlns:a16="http://schemas.microsoft.com/office/drawing/2014/main" id="{CA5DC6FB-199B-4BEA-9922-96A3429076BB}"/>
            </a:ext>
          </a:extLst>
        </xdr:cNvPr>
        <xdr:cNvSpPr txBox="1"/>
      </xdr:nvSpPr>
      <xdr:spPr>
        <a:xfrm>
          <a:off x="20199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636" name="n_3aveValue【消防施設】&#10;一人当たり面積">
          <a:extLst>
            <a:ext uri="{FF2B5EF4-FFF2-40B4-BE49-F238E27FC236}">
              <a16:creationId xmlns:a16="http://schemas.microsoft.com/office/drawing/2014/main" id="{B58C3D65-EE7E-4729-BDC6-BB14B9161022}"/>
            </a:ext>
          </a:extLst>
        </xdr:cNvPr>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637" name="n_4aveValue【消防施設】&#10;一人当たり面積">
          <a:extLst>
            <a:ext uri="{FF2B5EF4-FFF2-40B4-BE49-F238E27FC236}">
              <a16:creationId xmlns:a16="http://schemas.microsoft.com/office/drawing/2014/main" id="{21321353-C9A9-4136-9D13-CFF3293B9B8A}"/>
            </a:ext>
          </a:extLst>
        </xdr:cNvPr>
        <xdr:cNvSpPr txBox="1"/>
      </xdr:nvSpPr>
      <xdr:spPr>
        <a:xfrm>
          <a:off x="18421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155909</xdr:rowOff>
    </xdr:from>
    <xdr:ext cx="469744" cy="259045"/>
    <xdr:sp macro="" textlink="">
      <xdr:nvSpPr>
        <xdr:cNvPr id="638" name="n_1mainValue【消防施設】&#10;一人当たり面積">
          <a:extLst>
            <a:ext uri="{FF2B5EF4-FFF2-40B4-BE49-F238E27FC236}">
              <a16:creationId xmlns:a16="http://schemas.microsoft.com/office/drawing/2014/main" id="{E511D1EC-C8F8-4394-9272-D6841D90755A}"/>
            </a:ext>
          </a:extLst>
        </xdr:cNvPr>
        <xdr:cNvSpPr txBox="1"/>
      </xdr:nvSpPr>
      <xdr:spPr>
        <a:xfrm>
          <a:off x="21075727" y="1438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159529</xdr:rowOff>
    </xdr:from>
    <xdr:ext cx="469744" cy="259045"/>
    <xdr:sp macro="" textlink="">
      <xdr:nvSpPr>
        <xdr:cNvPr id="639" name="n_2mainValue【消防施設】&#10;一人当たり面積">
          <a:extLst>
            <a:ext uri="{FF2B5EF4-FFF2-40B4-BE49-F238E27FC236}">
              <a16:creationId xmlns:a16="http://schemas.microsoft.com/office/drawing/2014/main" id="{3C520709-24E4-427A-B9DE-622820179155}"/>
            </a:ext>
          </a:extLst>
        </xdr:cNvPr>
        <xdr:cNvSpPr txBox="1"/>
      </xdr:nvSpPr>
      <xdr:spPr>
        <a:xfrm>
          <a:off x="20199427" y="1438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164482</xdr:rowOff>
    </xdr:from>
    <xdr:ext cx="469744" cy="259045"/>
    <xdr:sp macro="" textlink="">
      <xdr:nvSpPr>
        <xdr:cNvPr id="640" name="n_3mainValue【消防施設】&#10;一人当たり面積">
          <a:extLst>
            <a:ext uri="{FF2B5EF4-FFF2-40B4-BE49-F238E27FC236}">
              <a16:creationId xmlns:a16="http://schemas.microsoft.com/office/drawing/2014/main" id="{F6C55BCC-6F87-4F8E-AD0E-5BC8224B56BB}"/>
            </a:ext>
          </a:extLst>
        </xdr:cNvPr>
        <xdr:cNvSpPr txBox="1"/>
      </xdr:nvSpPr>
      <xdr:spPr>
        <a:xfrm>
          <a:off x="19310427" y="1439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168291</xdr:rowOff>
    </xdr:from>
    <xdr:ext cx="469744" cy="259045"/>
    <xdr:sp macro="" textlink="">
      <xdr:nvSpPr>
        <xdr:cNvPr id="641" name="n_4mainValue【消防施設】&#10;一人当たり面積">
          <a:extLst>
            <a:ext uri="{FF2B5EF4-FFF2-40B4-BE49-F238E27FC236}">
              <a16:creationId xmlns:a16="http://schemas.microsoft.com/office/drawing/2014/main" id="{40746004-DD36-43B3-986C-F14B3A9AF187}"/>
            </a:ext>
          </a:extLst>
        </xdr:cNvPr>
        <xdr:cNvSpPr txBox="1"/>
      </xdr:nvSpPr>
      <xdr:spPr>
        <a:xfrm>
          <a:off x="184214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300E2A7A-D9E8-4641-B296-D3FACC535C2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208F6CE9-65A6-48FB-A81D-C04EEC4B89C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237FEDCF-5E5D-409D-BE47-C4D6D697056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B9CDB5A1-A046-4DFB-8740-C5D8416F1AB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C7440639-566C-46A8-A2B2-B8360C3D18E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F36C72D5-F93A-4053-8D00-73493E2076F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EE6B1D3C-EBDB-43D8-A3C4-E1BADEE3A49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661A9956-4D52-4B6B-885E-E4C267C61EE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20A89D21-34B9-4056-8B85-3321D2FE5A8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25D169AE-6A8E-48BB-9B99-2A8BCC6ACC4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F99A56BA-E91A-424E-83A0-2F77A18D09B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ACDFD82B-9831-40DE-852E-7BED0E94EE5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DDC54061-4699-4CC5-841C-19D8E23F948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39AB11F8-B413-4E26-9ECC-1CECFE712EA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3439555B-C6D0-427E-88AE-176FD11F2C7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0659EAAA-A169-4289-B562-7053AD46D9F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229CB435-EA44-4BD5-9B79-333467096F0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14E2BE55-6A24-490D-A265-8B60ED3C517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B767910B-7E72-4D47-B784-05F2E52DA22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8473028C-632C-4597-B60E-9F2B5D46012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2" name="テキスト ボックス 661">
          <a:extLst>
            <a:ext uri="{FF2B5EF4-FFF2-40B4-BE49-F238E27FC236}">
              <a16:creationId xmlns:a16="http://schemas.microsoft.com/office/drawing/2014/main" id="{737ECA75-6884-4981-826F-2FEF2241762C}"/>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F7E2750F-A881-4F0A-A18E-48EBBEC1C33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852BE5FB-70C6-4496-8749-7E90AF8A28D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36830</xdr:rowOff>
    </xdr:from>
    <xdr:to>
      <xdr:col>85</xdr:col>
      <xdr:colOff>126364</xdr:colOff>
      <xdr:row>107</xdr:row>
      <xdr:rowOff>69850</xdr:rowOff>
    </xdr:to>
    <xdr:cxnSp macro="">
      <xdr:nvCxnSpPr>
        <xdr:cNvPr id="665" name="直線コネクタ 664">
          <a:extLst>
            <a:ext uri="{FF2B5EF4-FFF2-40B4-BE49-F238E27FC236}">
              <a16:creationId xmlns:a16="http://schemas.microsoft.com/office/drawing/2014/main" id="{913156D9-6842-4A2B-9B8E-080A6412B45C}"/>
            </a:ext>
          </a:extLst>
        </xdr:cNvPr>
        <xdr:cNvCxnSpPr/>
      </xdr:nvCxnSpPr>
      <xdr:spPr>
        <a:xfrm flipV="1">
          <a:off x="16318864" y="17181830"/>
          <a:ext cx="0" cy="123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6" name="【庁舎】&#10;有形固定資産減価償却率最小値テキスト">
          <a:extLst>
            <a:ext uri="{FF2B5EF4-FFF2-40B4-BE49-F238E27FC236}">
              <a16:creationId xmlns:a16="http://schemas.microsoft.com/office/drawing/2014/main" id="{5500AF89-405C-473C-9700-C364C63EA8F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7" name="直線コネクタ 666">
          <a:extLst>
            <a:ext uri="{FF2B5EF4-FFF2-40B4-BE49-F238E27FC236}">
              <a16:creationId xmlns:a16="http://schemas.microsoft.com/office/drawing/2014/main" id="{DB706727-BC75-4287-AD8C-117D6637A1B5}"/>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154957</xdr:rowOff>
    </xdr:from>
    <xdr:ext cx="340478" cy="259045"/>
    <xdr:sp macro="" textlink="">
      <xdr:nvSpPr>
        <xdr:cNvPr id="668" name="【庁舎】&#10;有形固定資産減価償却率最大値テキスト">
          <a:extLst>
            <a:ext uri="{FF2B5EF4-FFF2-40B4-BE49-F238E27FC236}">
              <a16:creationId xmlns:a16="http://schemas.microsoft.com/office/drawing/2014/main" id="{E4FFD399-261F-414D-8487-FF5954AD57F1}"/>
            </a:ext>
          </a:extLst>
        </xdr:cNvPr>
        <xdr:cNvSpPr txBox="1"/>
      </xdr:nvSpPr>
      <xdr:spPr>
        <a:xfrm>
          <a:off x="16357600" y="16957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36830</xdr:rowOff>
    </xdr:from>
    <xdr:to>
      <xdr:col>86</xdr:col>
      <xdr:colOff>25400</xdr:colOff>
      <xdr:row>100</xdr:row>
      <xdr:rowOff>36830</xdr:rowOff>
    </xdr:to>
    <xdr:cxnSp macro="">
      <xdr:nvCxnSpPr>
        <xdr:cNvPr id="669" name="直線コネクタ 668">
          <a:extLst>
            <a:ext uri="{FF2B5EF4-FFF2-40B4-BE49-F238E27FC236}">
              <a16:creationId xmlns:a16="http://schemas.microsoft.com/office/drawing/2014/main" id="{319BE043-11EE-4961-A779-56C5E4AF5476}"/>
            </a:ext>
          </a:extLst>
        </xdr:cNvPr>
        <xdr:cNvCxnSpPr/>
      </xdr:nvCxnSpPr>
      <xdr:spPr>
        <a:xfrm>
          <a:off x="16230600" y="1718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96538</xdr:rowOff>
    </xdr:from>
    <xdr:ext cx="405111" cy="259045"/>
    <xdr:sp macro="" textlink="">
      <xdr:nvSpPr>
        <xdr:cNvPr id="670" name="【庁舎】&#10;有形固定資産減価償却率平均値テキスト">
          <a:extLst>
            <a:ext uri="{FF2B5EF4-FFF2-40B4-BE49-F238E27FC236}">
              <a16:creationId xmlns:a16="http://schemas.microsoft.com/office/drawing/2014/main" id="{19FB3D02-F7EC-42BB-8102-888E9E3C8860}"/>
            </a:ext>
          </a:extLst>
        </xdr:cNvPr>
        <xdr:cNvSpPr txBox="1"/>
      </xdr:nvSpPr>
      <xdr:spPr>
        <a:xfrm>
          <a:off x="16357600" y="17755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118111</xdr:rowOff>
    </xdr:from>
    <xdr:to>
      <xdr:col>85</xdr:col>
      <xdr:colOff>177800</xdr:colOff>
      <xdr:row>104</xdr:row>
      <xdr:rowOff>48261</xdr:rowOff>
    </xdr:to>
    <xdr:sp macro="" textlink="">
      <xdr:nvSpPr>
        <xdr:cNvPr id="671" name="フローチャート: 判断 670">
          <a:extLst>
            <a:ext uri="{FF2B5EF4-FFF2-40B4-BE49-F238E27FC236}">
              <a16:creationId xmlns:a16="http://schemas.microsoft.com/office/drawing/2014/main" id="{37647B0B-8AAB-44BB-98F6-3AC342AAC2DE}"/>
            </a:ext>
          </a:extLst>
        </xdr:cNvPr>
        <xdr:cNvSpPr/>
      </xdr:nvSpPr>
      <xdr:spPr>
        <a:xfrm>
          <a:off x="16268700" y="1777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132080</xdr:rowOff>
    </xdr:from>
    <xdr:to>
      <xdr:col>81</xdr:col>
      <xdr:colOff>101600</xdr:colOff>
      <xdr:row>104</xdr:row>
      <xdr:rowOff>62230</xdr:rowOff>
    </xdr:to>
    <xdr:sp macro="" textlink="">
      <xdr:nvSpPr>
        <xdr:cNvPr id="672" name="フローチャート: 判断 671">
          <a:extLst>
            <a:ext uri="{FF2B5EF4-FFF2-40B4-BE49-F238E27FC236}">
              <a16:creationId xmlns:a16="http://schemas.microsoft.com/office/drawing/2014/main" id="{9E41E069-E0EC-4324-8019-61FEB724C538}"/>
            </a:ext>
          </a:extLst>
        </xdr:cNvPr>
        <xdr:cNvSpPr/>
      </xdr:nvSpPr>
      <xdr:spPr>
        <a:xfrm>
          <a:off x="15430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146050</xdr:rowOff>
    </xdr:from>
    <xdr:to>
      <xdr:col>76</xdr:col>
      <xdr:colOff>165100</xdr:colOff>
      <xdr:row>104</xdr:row>
      <xdr:rowOff>76200</xdr:rowOff>
    </xdr:to>
    <xdr:sp macro="" textlink="">
      <xdr:nvSpPr>
        <xdr:cNvPr id="673" name="フローチャート: 判断 672">
          <a:extLst>
            <a:ext uri="{FF2B5EF4-FFF2-40B4-BE49-F238E27FC236}">
              <a16:creationId xmlns:a16="http://schemas.microsoft.com/office/drawing/2014/main" id="{0CCC6F4F-2D01-41AD-B59A-ACCC2247F7CF}"/>
            </a:ext>
          </a:extLst>
        </xdr:cNvPr>
        <xdr:cNvSpPr/>
      </xdr:nvSpPr>
      <xdr:spPr>
        <a:xfrm>
          <a:off x="14541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1270</xdr:rowOff>
    </xdr:from>
    <xdr:to>
      <xdr:col>72</xdr:col>
      <xdr:colOff>38100</xdr:colOff>
      <xdr:row>104</xdr:row>
      <xdr:rowOff>102870</xdr:rowOff>
    </xdr:to>
    <xdr:sp macro="" textlink="">
      <xdr:nvSpPr>
        <xdr:cNvPr id="674" name="フローチャート: 判断 673">
          <a:extLst>
            <a:ext uri="{FF2B5EF4-FFF2-40B4-BE49-F238E27FC236}">
              <a16:creationId xmlns:a16="http://schemas.microsoft.com/office/drawing/2014/main" id="{BDE3E920-45C3-4DAF-9800-C597324B3AE6}"/>
            </a:ext>
          </a:extLst>
        </xdr:cNvPr>
        <xdr:cNvSpPr/>
      </xdr:nvSpPr>
      <xdr:spPr>
        <a:xfrm>
          <a:off x="13652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26670</xdr:rowOff>
    </xdr:from>
    <xdr:to>
      <xdr:col>67</xdr:col>
      <xdr:colOff>101600</xdr:colOff>
      <xdr:row>104</xdr:row>
      <xdr:rowOff>128270</xdr:rowOff>
    </xdr:to>
    <xdr:sp macro="" textlink="">
      <xdr:nvSpPr>
        <xdr:cNvPr id="675" name="フローチャート: 判断 674">
          <a:extLst>
            <a:ext uri="{FF2B5EF4-FFF2-40B4-BE49-F238E27FC236}">
              <a16:creationId xmlns:a16="http://schemas.microsoft.com/office/drawing/2014/main" id="{EBFCB102-ED7D-4713-8A96-942182750EEF}"/>
            </a:ext>
          </a:extLst>
        </xdr:cNvPr>
        <xdr:cNvSpPr/>
      </xdr:nvSpPr>
      <xdr:spPr>
        <a:xfrm>
          <a:off x="127635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49914A9-2357-4987-AA22-2621BBD924C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729E976-C8E5-4252-A1EA-8A8761C862D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D3ACCB70-E6D6-4F04-92A9-C28A4D41C52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31D957B-D2FD-4583-AB0F-359C51D8823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CC5662D-8C32-4649-BBDD-27BC51D34F0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17780</xdr:rowOff>
    </xdr:from>
    <xdr:to>
      <xdr:col>85</xdr:col>
      <xdr:colOff>177800</xdr:colOff>
      <xdr:row>100</xdr:row>
      <xdr:rowOff>119380</xdr:rowOff>
    </xdr:to>
    <xdr:sp macro="" textlink="">
      <xdr:nvSpPr>
        <xdr:cNvPr id="681" name="楕円 680">
          <a:extLst>
            <a:ext uri="{FF2B5EF4-FFF2-40B4-BE49-F238E27FC236}">
              <a16:creationId xmlns:a16="http://schemas.microsoft.com/office/drawing/2014/main" id="{CD0D9A95-ED1E-4E76-89D7-BD060C85CDC0}"/>
            </a:ext>
          </a:extLst>
        </xdr:cNvPr>
        <xdr:cNvSpPr/>
      </xdr:nvSpPr>
      <xdr:spPr>
        <a:xfrm>
          <a:off x="16268700" y="17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110507</xdr:rowOff>
    </xdr:from>
    <xdr:ext cx="340478" cy="259045"/>
    <xdr:sp macro="" textlink="">
      <xdr:nvSpPr>
        <xdr:cNvPr id="682" name="【庁舎】&#10;有形固定資産減価償却率該当値テキスト">
          <a:extLst>
            <a:ext uri="{FF2B5EF4-FFF2-40B4-BE49-F238E27FC236}">
              <a16:creationId xmlns:a16="http://schemas.microsoft.com/office/drawing/2014/main" id="{98355164-96B5-4196-BAC9-D57F95AAB91F}"/>
            </a:ext>
          </a:extLst>
        </xdr:cNvPr>
        <xdr:cNvSpPr txBox="1"/>
      </xdr:nvSpPr>
      <xdr:spPr>
        <a:xfrm>
          <a:off x="16357600" y="17084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120650</xdr:rowOff>
    </xdr:from>
    <xdr:to>
      <xdr:col>81</xdr:col>
      <xdr:colOff>101600</xdr:colOff>
      <xdr:row>100</xdr:row>
      <xdr:rowOff>50800</xdr:rowOff>
    </xdr:to>
    <xdr:sp macro="" textlink="">
      <xdr:nvSpPr>
        <xdr:cNvPr id="683" name="楕円 682">
          <a:extLst>
            <a:ext uri="{FF2B5EF4-FFF2-40B4-BE49-F238E27FC236}">
              <a16:creationId xmlns:a16="http://schemas.microsoft.com/office/drawing/2014/main" id="{5C089847-B427-42D0-AC47-2EF3371DDA07}"/>
            </a:ext>
          </a:extLst>
        </xdr:cNvPr>
        <xdr:cNvSpPr/>
      </xdr:nvSpPr>
      <xdr:spPr>
        <a:xfrm>
          <a:off x="15430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100</xdr:row>
      <xdr:rowOff>68580</xdr:rowOff>
    </xdr:to>
    <xdr:cxnSp macro="">
      <xdr:nvCxnSpPr>
        <xdr:cNvPr id="684" name="直線コネクタ 683">
          <a:extLst>
            <a:ext uri="{FF2B5EF4-FFF2-40B4-BE49-F238E27FC236}">
              <a16:creationId xmlns:a16="http://schemas.microsoft.com/office/drawing/2014/main" id="{EBE6D275-0291-4248-BD4C-A8AB68A62A7F}"/>
            </a:ext>
          </a:extLst>
        </xdr:cNvPr>
        <xdr:cNvCxnSpPr/>
      </xdr:nvCxnSpPr>
      <xdr:spPr>
        <a:xfrm>
          <a:off x="15481300" y="171450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57150</xdr:rowOff>
    </xdr:from>
    <xdr:to>
      <xdr:col>76</xdr:col>
      <xdr:colOff>165100</xdr:colOff>
      <xdr:row>105</xdr:row>
      <xdr:rowOff>158750</xdr:rowOff>
    </xdr:to>
    <xdr:sp macro="" textlink="">
      <xdr:nvSpPr>
        <xdr:cNvPr id="685" name="楕円 684">
          <a:extLst>
            <a:ext uri="{FF2B5EF4-FFF2-40B4-BE49-F238E27FC236}">
              <a16:creationId xmlns:a16="http://schemas.microsoft.com/office/drawing/2014/main" id="{CFF8A17B-DFF8-4C02-8527-8AE02A323DB0}"/>
            </a:ext>
          </a:extLst>
        </xdr:cNvPr>
        <xdr:cNvSpPr/>
      </xdr:nvSpPr>
      <xdr:spPr>
        <a:xfrm>
          <a:off x="14541500" y="180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105</xdr:row>
      <xdr:rowOff>107950</xdr:rowOff>
    </xdr:to>
    <xdr:cxnSp macro="">
      <xdr:nvCxnSpPr>
        <xdr:cNvPr id="686" name="直線コネクタ 685">
          <a:extLst>
            <a:ext uri="{FF2B5EF4-FFF2-40B4-BE49-F238E27FC236}">
              <a16:creationId xmlns:a16="http://schemas.microsoft.com/office/drawing/2014/main" id="{3D7BE626-C106-4F33-8647-3A64EE7BE4B4}"/>
            </a:ext>
          </a:extLst>
        </xdr:cNvPr>
        <xdr:cNvCxnSpPr/>
      </xdr:nvCxnSpPr>
      <xdr:spPr>
        <a:xfrm flipV="1">
          <a:off x="14592300" y="17145000"/>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31750</xdr:rowOff>
    </xdr:from>
    <xdr:to>
      <xdr:col>72</xdr:col>
      <xdr:colOff>38100</xdr:colOff>
      <xdr:row>105</xdr:row>
      <xdr:rowOff>133350</xdr:rowOff>
    </xdr:to>
    <xdr:sp macro="" textlink="">
      <xdr:nvSpPr>
        <xdr:cNvPr id="687" name="楕円 686">
          <a:extLst>
            <a:ext uri="{FF2B5EF4-FFF2-40B4-BE49-F238E27FC236}">
              <a16:creationId xmlns:a16="http://schemas.microsoft.com/office/drawing/2014/main" id="{3EB1009C-51E2-4ABC-B966-BF1BCE1AF4B7}"/>
            </a:ext>
          </a:extLst>
        </xdr:cNvPr>
        <xdr:cNvSpPr/>
      </xdr:nvSpPr>
      <xdr:spPr>
        <a:xfrm>
          <a:off x="13652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82550</xdr:rowOff>
    </xdr:from>
    <xdr:to>
      <xdr:col>76</xdr:col>
      <xdr:colOff>114300</xdr:colOff>
      <xdr:row>105</xdr:row>
      <xdr:rowOff>107950</xdr:rowOff>
    </xdr:to>
    <xdr:cxnSp macro="">
      <xdr:nvCxnSpPr>
        <xdr:cNvPr id="688" name="直線コネクタ 687">
          <a:extLst>
            <a:ext uri="{FF2B5EF4-FFF2-40B4-BE49-F238E27FC236}">
              <a16:creationId xmlns:a16="http://schemas.microsoft.com/office/drawing/2014/main" id="{70FBD4D8-8C32-4277-9CCF-456C1D8A9427}"/>
            </a:ext>
          </a:extLst>
        </xdr:cNvPr>
        <xdr:cNvCxnSpPr/>
      </xdr:nvCxnSpPr>
      <xdr:spPr>
        <a:xfrm>
          <a:off x="13703300" y="18084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166370</xdr:rowOff>
    </xdr:from>
    <xdr:to>
      <xdr:col>67</xdr:col>
      <xdr:colOff>101600</xdr:colOff>
      <xdr:row>105</xdr:row>
      <xdr:rowOff>96520</xdr:rowOff>
    </xdr:to>
    <xdr:sp macro="" textlink="">
      <xdr:nvSpPr>
        <xdr:cNvPr id="689" name="楕円 688">
          <a:extLst>
            <a:ext uri="{FF2B5EF4-FFF2-40B4-BE49-F238E27FC236}">
              <a16:creationId xmlns:a16="http://schemas.microsoft.com/office/drawing/2014/main" id="{CFE433F4-0FBB-4801-80EF-DAEB6A1B580E}"/>
            </a:ext>
          </a:extLst>
        </xdr:cNvPr>
        <xdr:cNvSpPr/>
      </xdr:nvSpPr>
      <xdr:spPr>
        <a:xfrm>
          <a:off x="12763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45720</xdr:rowOff>
    </xdr:from>
    <xdr:to>
      <xdr:col>71</xdr:col>
      <xdr:colOff>177800</xdr:colOff>
      <xdr:row>105</xdr:row>
      <xdr:rowOff>82550</xdr:rowOff>
    </xdr:to>
    <xdr:cxnSp macro="">
      <xdr:nvCxnSpPr>
        <xdr:cNvPr id="690" name="直線コネクタ 689">
          <a:extLst>
            <a:ext uri="{FF2B5EF4-FFF2-40B4-BE49-F238E27FC236}">
              <a16:creationId xmlns:a16="http://schemas.microsoft.com/office/drawing/2014/main" id="{8DD3DB92-2DE7-416C-8361-2CDC14FA9A03}"/>
            </a:ext>
          </a:extLst>
        </xdr:cNvPr>
        <xdr:cNvCxnSpPr/>
      </xdr:nvCxnSpPr>
      <xdr:spPr>
        <a:xfrm>
          <a:off x="12814300" y="1804797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53357</xdr:rowOff>
    </xdr:from>
    <xdr:ext cx="405111" cy="259045"/>
    <xdr:sp macro="" textlink="">
      <xdr:nvSpPr>
        <xdr:cNvPr id="691" name="n_1aveValue【庁舎】&#10;有形固定資産減価償却率">
          <a:extLst>
            <a:ext uri="{FF2B5EF4-FFF2-40B4-BE49-F238E27FC236}">
              <a16:creationId xmlns:a16="http://schemas.microsoft.com/office/drawing/2014/main" id="{475994BE-BF86-4443-8F34-F2C4D6BDD37A}"/>
            </a:ext>
          </a:extLst>
        </xdr:cNvPr>
        <xdr:cNvSpPr txBox="1"/>
      </xdr:nvSpPr>
      <xdr:spPr>
        <a:xfrm>
          <a:off x="152660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92727</xdr:rowOff>
    </xdr:from>
    <xdr:ext cx="405111" cy="259045"/>
    <xdr:sp macro="" textlink="">
      <xdr:nvSpPr>
        <xdr:cNvPr id="692" name="n_2aveValue【庁舎】&#10;有形固定資産減価償却率">
          <a:extLst>
            <a:ext uri="{FF2B5EF4-FFF2-40B4-BE49-F238E27FC236}">
              <a16:creationId xmlns:a16="http://schemas.microsoft.com/office/drawing/2014/main" id="{2DBB1D8B-753F-4DAD-AB0A-41C9964130BE}"/>
            </a:ext>
          </a:extLst>
        </xdr:cNvPr>
        <xdr:cNvSpPr txBox="1"/>
      </xdr:nvSpPr>
      <xdr:spPr>
        <a:xfrm>
          <a:off x="143897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119397</xdr:rowOff>
    </xdr:from>
    <xdr:ext cx="405111" cy="259045"/>
    <xdr:sp macro="" textlink="">
      <xdr:nvSpPr>
        <xdr:cNvPr id="693" name="n_3aveValue【庁舎】&#10;有形固定資産減価償却率">
          <a:extLst>
            <a:ext uri="{FF2B5EF4-FFF2-40B4-BE49-F238E27FC236}">
              <a16:creationId xmlns:a16="http://schemas.microsoft.com/office/drawing/2014/main" id="{F31F0624-B68E-4B40-B062-BD451CB05EB5}"/>
            </a:ext>
          </a:extLst>
        </xdr:cNvPr>
        <xdr:cNvSpPr txBox="1"/>
      </xdr:nvSpPr>
      <xdr:spPr>
        <a:xfrm>
          <a:off x="135007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144797</xdr:rowOff>
    </xdr:from>
    <xdr:ext cx="405111" cy="259045"/>
    <xdr:sp macro="" textlink="">
      <xdr:nvSpPr>
        <xdr:cNvPr id="694" name="n_4aveValue【庁舎】&#10;有形固定資産減価償却率">
          <a:extLst>
            <a:ext uri="{FF2B5EF4-FFF2-40B4-BE49-F238E27FC236}">
              <a16:creationId xmlns:a16="http://schemas.microsoft.com/office/drawing/2014/main" id="{25311A09-DE53-4854-99E0-93A1F0ED049A}"/>
            </a:ext>
          </a:extLst>
        </xdr:cNvPr>
        <xdr:cNvSpPr txBox="1"/>
      </xdr:nvSpPr>
      <xdr:spPr>
        <a:xfrm>
          <a:off x="12611744" y="1763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67327</xdr:rowOff>
    </xdr:from>
    <xdr:ext cx="340478" cy="259045"/>
    <xdr:sp macro="" textlink="">
      <xdr:nvSpPr>
        <xdr:cNvPr id="695" name="n_1mainValue【庁舎】&#10;有形固定資産減価償却率">
          <a:extLst>
            <a:ext uri="{FF2B5EF4-FFF2-40B4-BE49-F238E27FC236}">
              <a16:creationId xmlns:a16="http://schemas.microsoft.com/office/drawing/2014/main" id="{4540C847-3404-496C-B8E2-BC0900B1CCD3}"/>
            </a:ext>
          </a:extLst>
        </xdr:cNvPr>
        <xdr:cNvSpPr txBox="1"/>
      </xdr:nvSpPr>
      <xdr:spPr>
        <a:xfrm>
          <a:off x="152983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149877</xdr:rowOff>
    </xdr:from>
    <xdr:ext cx="405111" cy="259045"/>
    <xdr:sp macro="" textlink="">
      <xdr:nvSpPr>
        <xdr:cNvPr id="696" name="n_2mainValue【庁舎】&#10;有形固定資産減価償却率">
          <a:extLst>
            <a:ext uri="{FF2B5EF4-FFF2-40B4-BE49-F238E27FC236}">
              <a16:creationId xmlns:a16="http://schemas.microsoft.com/office/drawing/2014/main" id="{81C0002E-9887-4D68-859B-B8B8C48C7442}"/>
            </a:ext>
          </a:extLst>
        </xdr:cNvPr>
        <xdr:cNvSpPr txBox="1"/>
      </xdr:nvSpPr>
      <xdr:spPr>
        <a:xfrm>
          <a:off x="14389744" y="181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124477</xdr:rowOff>
    </xdr:from>
    <xdr:ext cx="405111" cy="259045"/>
    <xdr:sp macro="" textlink="">
      <xdr:nvSpPr>
        <xdr:cNvPr id="697" name="n_3mainValue【庁舎】&#10;有形固定資産減価償却率">
          <a:extLst>
            <a:ext uri="{FF2B5EF4-FFF2-40B4-BE49-F238E27FC236}">
              <a16:creationId xmlns:a16="http://schemas.microsoft.com/office/drawing/2014/main" id="{A6EFC853-C0C7-4AA1-A54B-CB8E697FCD2F}"/>
            </a:ext>
          </a:extLst>
        </xdr:cNvPr>
        <xdr:cNvSpPr txBox="1"/>
      </xdr:nvSpPr>
      <xdr:spPr>
        <a:xfrm>
          <a:off x="13500744" y="1812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87647</xdr:rowOff>
    </xdr:from>
    <xdr:ext cx="405111" cy="259045"/>
    <xdr:sp macro="" textlink="">
      <xdr:nvSpPr>
        <xdr:cNvPr id="698" name="n_4mainValue【庁舎】&#10;有形固定資産減価償却率">
          <a:extLst>
            <a:ext uri="{FF2B5EF4-FFF2-40B4-BE49-F238E27FC236}">
              <a16:creationId xmlns:a16="http://schemas.microsoft.com/office/drawing/2014/main" id="{CFB6C114-3DEA-473D-8037-FDE08994947F}"/>
            </a:ext>
          </a:extLst>
        </xdr:cNvPr>
        <xdr:cNvSpPr txBox="1"/>
      </xdr:nvSpPr>
      <xdr:spPr>
        <a:xfrm>
          <a:off x="12611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6828E591-F152-41B8-A04E-6134F1DCE2D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9ADE484A-C6BB-472A-A120-0962A9811B7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9D27FAA7-1E9F-48F0-AA0D-0B212D771AE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4527A389-0495-4B5C-B98F-B54D6182BC1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FD032773-C85E-4498-83E6-B5D04768C19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91ADF548-E00A-46AC-8AFE-6E9EE420732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E8C3B781-D764-4ADC-89E3-25B4D44AA57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F19B97EB-2500-4E1D-9E1B-F77B94BBCD6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91BD9C22-057A-461E-B950-0C8AABDA9C9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471C46A3-CDE4-424F-B807-584C72745B9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a:extLst>
            <a:ext uri="{FF2B5EF4-FFF2-40B4-BE49-F238E27FC236}">
              <a16:creationId xmlns:a16="http://schemas.microsoft.com/office/drawing/2014/main" id="{3E69A017-A4F7-46EE-92E6-E8A4784F529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a:extLst>
            <a:ext uri="{FF2B5EF4-FFF2-40B4-BE49-F238E27FC236}">
              <a16:creationId xmlns:a16="http://schemas.microsoft.com/office/drawing/2014/main" id="{0D698DAB-FB5F-4B0E-AFC7-5DDEF1AD643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a:extLst>
            <a:ext uri="{FF2B5EF4-FFF2-40B4-BE49-F238E27FC236}">
              <a16:creationId xmlns:a16="http://schemas.microsoft.com/office/drawing/2014/main" id="{0BF4C1AD-3EFE-47D4-82DD-3DBA86D839E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a:extLst>
            <a:ext uri="{FF2B5EF4-FFF2-40B4-BE49-F238E27FC236}">
              <a16:creationId xmlns:a16="http://schemas.microsoft.com/office/drawing/2014/main" id="{A773513A-8360-426C-A3A7-26B9CB8FDAC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99A5B663-C75A-4BDD-80C9-C9BA2CD7500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EB975273-47F3-4EE9-88EA-4ABD7704C18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a:extLst>
            <a:ext uri="{FF2B5EF4-FFF2-40B4-BE49-F238E27FC236}">
              <a16:creationId xmlns:a16="http://schemas.microsoft.com/office/drawing/2014/main" id="{1F7B7C11-F30B-42D4-BE54-BDF9242E497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a:extLst>
            <a:ext uri="{FF2B5EF4-FFF2-40B4-BE49-F238E27FC236}">
              <a16:creationId xmlns:a16="http://schemas.microsoft.com/office/drawing/2014/main" id="{511B7E1B-053B-40B5-9A5F-8D2C7F2ADFD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a:extLst>
            <a:ext uri="{FF2B5EF4-FFF2-40B4-BE49-F238E27FC236}">
              <a16:creationId xmlns:a16="http://schemas.microsoft.com/office/drawing/2014/main" id="{F713BD0B-8655-4A13-B4E5-06AE4BDBE7C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a:extLst>
            <a:ext uri="{FF2B5EF4-FFF2-40B4-BE49-F238E27FC236}">
              <a16:creationId xmlns:a16="http://schemas.microsoft.com/office/drawing/2014/main" id="{0E90966A-058C-428A-AFE2-547EC7685B9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0A1D3B0C-35C5-47FC-8BF1-E708D86618C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075BCB9F-D99B-4C88-9965-B59F90A08F2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F8AE2A7F-ADEB-4709-A553-32DE7ECF22F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722" name="直線コネクタ 721">
          <a:extLst>
            <a:ext uri="{FF2B5EF4-FFF2-40B4-BE49-F238E27FC236}">
              <a16:creationId xmlns:a16="http://schemas.microsoft.com/office/drawing/2014/main" id="{0EA98647-E4CD-47B1-8E70-8179EB6A0799}"/>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723" name="【庁舎】&#10;一人当たり面積最小値テキスト">
          <a:extLst>
            <a:ext uri="{FF2B5EF4-FFF2-40B4-BE49-F238E27FC236}">
              <a16:creationId xmlns:a16="http://schemas.microsoft.com/office/drawing/2014/main" id="{A3D087EF-72B0-4A1B-9A48-8E456A2D76D4}"/>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724" name="直線コネクタ 723">
          <a:extLst>
            <a:ext uri="{FF2B5EF4-FFF2-40B4-BE49-F238E27FC236}">
              <a16:creationId xmlns:a16="http://schemas.microsoft.com/office/drawing/2014/main" id="{329F4E83-8F4D-4C1D-877D-EA8369182DF0}"/>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725" name="【庁舎】&#10;一人当たり面積最大値テキスト">
          <a:extLst>
            <a:ext uri="{FF2B5EF4-FFF2-40B4-BE49-F238E27FC236}">
              <a16:creationId xmlns:a16="http://schemas.microsoft.com/office/drawing/2014/main" id="{45204F01-19A1-483D-8AC7-83C0199C42D8}"/>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726" name="直線コネクタ 725">
          <a:extLst>
            <a:ext uri="{FF2B5EF4-FFF2-40B4-BE49-F238E27FC236}">
              <a16:creationId xmlns:a16="http://schemas.microsoft.com/office/drawing/2014/main" id="{1AC320B3-8314-4262-B648-0145D74D07DA}"/>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727" name="【庁舎】&#10;一人当たり面積平均値テキスト">
          <a:extLst>
            <a:ext uri="{FF2B5EF4-FFF2-40B4-BE49-F238E27FC236}">
              <a16:creationId xmlns:a16="http://schemas.microsoft.com/office/drawing/2014/main" id="{674F97B0-B2DD-4AEC-B847-8FFFB411D16F}"/>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728" name="フローチャート: 判断 727">
          <a:extLst>
            <a:ext uri="{FF2B5EF4-FFF2-40B4-BE49-F238E27FC236}">
              <a16:creationId xmlns:a16="http://schemas.microsoft.com/office/drawing/2014/main" id="{91810ABD-D1B5-4B08-B98A-F70D4B6800A2}"/>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729" name="フローチャート: 判断 728">
          <a:extLst>
            <a:ext uri="{FF2B5EF4-FFF2-40B4-BE49-F238E27FC236}">
              <a16:creationId xmlns:a16="http://schemas.microsoft.com/office/drawing/2014/main" id="{E7DD7A5C-4192-415B-A1BC-101CFEE95E19}"/>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730" name="フローチャート: 判断 729">
          <a:extLst>
            <a:ext uri="{FF2B5EF4-FFF2-40B4-BE49-F238E27FC236}">
              <a16:creationId xmlns:a16="http://schemas.microsoft.com/office/drawing/2014/main" id="{56CAC56F-F91F-429A-BCC6-66FE0CFCFD03}"/>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1" name="フローチャート: 判断 730">
          <a:extLst>
            <a:ext uri="{FF2B5EF4-FFF2-40B4-BE49-F238E27FC236}">
              <a16:creationId xmlns:a16="http://schemas.microsoft.com/office/drawing/2014/main" id="{7CE66C68-FDFF-4F75-A363-A27A4852C48F}"/>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32" name="フローチャート: 判断 731">
          <a:extLst>
            <a:ext uri="{FF2B5EF4-FFF2-40B4-BE49-F238E27FC236}">
              <a16:creationId xmlns:a16="http://schemas.microsoft.com/office/drawing/2014/main" id="{73F65A7E-C9B6-4207-BCC1-0A0022506700}"/>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3DADDA4F-0409-4CCF-AB5A-E8FC99D9C72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0FC5316-F9CB-48E5-A3AE-2B6D09C234C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4C07FCB4-F082-49F1-AB77-9386D76A1BB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3E7BB74C-B1E3-45BE-A4F4-761921E089B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A24BE05E-D1CE-45F8-B407-351244F6769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52451</xdr:rowOff>
    </xdr:from>
    <xdr:to>
      <xdr:col>116</xdr:col>
      <xdr:colOff>114300</xdr:colOff>
      <xdr:row>107</xdr:row>
      <xdr:rowOff>154051</xdr:rowOff>
    </xdr:to>
    <xdr:sp macro="" textlink="">
      <xdr:nvSpPr>
        <xdr:cNvPr id="738" name="楕円 737">
          <a:extLst>
            <a:ext uri="{FF2B5EF4-FFF2-40B4-BE49-F238E27FC236}">
              <a16:creationId xmlns:a16="http://schemas.microsoft.com/office/drawing/2014/main" id="{175BFBA5-1027-42CC-B026-5A4420FB7A3F}"/>
            </a:ext>
          </a:extLst>
        </xdr:cNvPr>
        <xdr:cNvSpPr/>
      </xdr:nvSpPr>
      <xdr:spPr>
        <a:xfrm>
          <a:off x="22110700" y="1839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138828</xdr:rowOff>
    </xdr:from>
    <xdr:ext cx="469744" cy="259045"/>
    <xdr:sp macro="" textlink="">
      <xdr:nvSpPr>
        <xdr:cNvPr id="739" name="【庁舎】&#10;一人当たり面積該当値テキスト">
          <a:extLst>
            <a:ext uri="{FF2B5EF4-FFF2-40B4-BE49-F238E27FC236}">
              <a16:creationId xmlns:a16="http://schemas.microsoft.com/office/drawing/2014/main" id="{40C9C12D-C548-4FEB-929E-2939EFE591FA}"/>
            </a:ext>
          </a:extLst>
        </xdr:cNvPr>
        <xdr:cNvSpPr txBox="1"/>
      </xdr:nvSpPr>
      <xdr:spPr>
        <a:xfrm>
          <a:off x="22199600" y="1831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54738</xdr:rowOff>
    </xdr:from>
    <xdr:to>
      <xdr:col>112</xdr:col>
      <xdr:colOff>38100</xdr:colOff>
      <xdr:row>107</xdr:row>
      <xdr:rowOff>156338</xdr:rowOff>
    </xdr:to>
    <xdr:sp macro="" textlink="">
      <xdr:nvSpPr>
        <xdr:cNvPr id="740" name="楕円 739">
          <a:extLst>
            <a:ext uri="{FF2B5EF4-FFF2-40B4-BE49-F238E27FC236}">
              <a16:creationId xmlns:a16="http://schemas.microsoft.com/office/drawing/2014/main" id="{3A8846C8-FA82-4069-9251-51940C2479C6}"/>
            </a:ext>
          </a:extLst>
        </xdr:cNvPr>
        <xdr:cNvSpPr/>
      </xdr:nvSpPr>
      <xdr:spPr>
        <a:xfrm>
          <a:off x="21272500" y="1839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103251</xdr:rowOff>
    </xdr:from>
    <xdr:to>
      <xdr:col>116</xdr:col>
      <xdr:colOff>63500</xdr:colOff>
      <xdr:row>107</xdr:row>
      <xdr:rowOff>105538</xdr:rowOff>
    </xdr:to>
    <xdr:cxnSp macro="">
      <xdr:nvCxnSpPr>
        <xdr:cNvPr id="741" name="直線コネクタ 740">
          <a:extLst>
            <a:ext uri="{FF2B5EF4-FFF2-40B4-BE49-F238E27FC236}">
              <a16:creationId xmlns:a16="http://schemas.microsoft.com/office/drawing/2014/main" id="{FA6FF5CC-C42E-44FE-B0E8-F126C880E976}"/>
            </a:ext>
          </a:extLst>
        </xdr:cNvPr>
        <xdr:cNvCxnSpPr/>
      </xdr:nvCxnSpPr>
      <xdr:spPr>
        <a:xfrm flipV="1">
          <a:off x="21323300" y="18448401"/>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117983</xdr:rowOff>
    </xdr:from>
    <xdr:to>
      <xdr:col>107</xdr:col>
      <xdr:colOff>101600</xdr:colOff>
      <xdr:row>106</xdr:row>
      <xdr:rowOff>48133</xdr:rowOff>
    </xdr:to>
    <xdr:sp macro="" textlink="">
      <xdr:nvSpPr>
        <xdr:cNvPr id="742" name="楕円 741">
          <a:extLst>
            <a:ext uri="{FF2B5EF4-FFF2-40B4-BE49-F238E27FC236}">
              <a16:creationId xmlns:a16="http://schemas.microsoft.com/office/drawing/2014/main" id="{CDA1646E-905E-4B8B-AC00-2023EF4EF2E4}"/>
            </a:ext>
          </a:extLst>
        </xdr:cNvPr>
        <xdr:cNvSpPr/>
      </xdr:nvSpPr>
      <xdr:spPr>
        <a:xfrm>
          <a:off x="20383500" y="1812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168783</xdr:rowOff>
    </xdr:from>
    <xdr:to>
      <xdr:col>111</xdr:col>
      <xdr:colOff>177800</xdr:colOff>
      <xdr:row>107</xdr:row>
      <xdr:rowOff>105538</xdr:rowOff>
    </xdr:to>
    <xdr:cxnSp macro="">
      <xdr:nvCxnSpPr>
        <xdr:cNvPr id="743" name="直線コネクタ 742">
          <a:extLst>
            <a:ext uri="{FF2B5EF4-FFF2-40B4-BE49-F238E27FC236}">
              <a16:creationId xmlns:a16="http://schemas.microsoft.com/office/drawing/2014/main" id="{EBFC3807-C678-4885-8BA2-3F17CE7373EA}"/>
            </a:ext>
          </a:extLst>
        </xdr:cNvPr>
        <xdr:cNvCxnSpPr/>
      </xdr:nvCxnSpPr>
      <xdr:spPr>
        <a:xfrm>
          <a:off x="20434300" y="18171033"/>
          <a:ext cx="889000" cy="27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744" name="楕円 743">
          <a:extLst>
            <a:ext uri="{FF2B5EF4-FFF2-40B4-BE49-F238E27FC236}">
              <a16:creationId xmlns:a16="http://schemas.microsoft.com/office/drawing/2014/main" id="{403FB20E-387C-452A-8C63-ED426313A53F}"/>
            </a:ext>
          </a:extLst>
        </xdr:cNvPr>
        <xdr:cNvSpPr/>
      </xdr:nvSpPr>
      <xdr:spPr>
        <a:xfrm>
          <a:off x="194945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168783</xdr:rowOff>
    </xdr:from>
    <xdr:to>
      <xdr:col>107</xdr:col>
      <xdr:colOff>50800</xdr:colOff>
      <xdr:row>106</xdr:row>
      <xdr:rowOff>9906</xdr:rowOff>
    </xdr:to>
    <xdr:cxnSp macro="">
      <xdr:nvCxnSpPr>
        <xdr:cNvPr id="745" name="直線コネクタ 744">
          <a:extLst>
            <a:ext uri="{FF2B5EF4-FFF2-40B4-BE49-F238E27FC236}">
              <a16:creationId xmlns:a16="http://schemas.microsoft.com/office/drawing/2014/main" id="{CC2D47DB-342F-4995-8B95-0E8D2BDE1781}"/>
            </a:ext>
          </a:extLst>
        </xdr:cNvPr>
        <xdr:cNvCxnSpPr/>
      </xdr:nvCxnSpPr>
      <xdr:spPr>
        <a:xfrm flipV="1">
          <a:off x="19545300" y="1817103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138557</xdr:rowOff>
    </xdr:from>
    <xdr:to>
      <xdr:col>98</xdr:col>
      <xdr:colOff>38100</xdr:colOff>
      <xdr:row>106</xdr:row>
      <xdr:rowOff>68707</xdr:rowOff>
    </xdr:to>
    <xdr:sp macro="" textlink="">
      <xdr:nvSpPr>
        <xdr:cNvPr id="746" name="楕円 745">
          <a:extLst>
            <a:ext uri="{FF2B5EF4-FFF2-40B4-BE49-F238E27FC236}">
              <a16:creationId xmlns:a16="http://schemas.microsoft.com/office/drawing/2014/main" id="{3AD81D1F-EC0B-4760-B5A9-665C2CA6F58C}"/>
            </a:ext>
          </a:extLst>
        </xdr:cNvPr>
        <xdr:cNvSpPr/>
      </xdr:nvSpPr>
      <xdr:spPr>
        <a:xfrm>
          <a:off x="18605500" y="1814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xdr:rowOff>
    </xdr:from>
    <xdr:to>
      <xdr:col>102</xdr:col>
      <xdr:colOff>114300</xdr:colOff>
      <xdr:row>106</xdr:row>
      <xdr:rowOff>17907</xdr:rowOff>
    </xdr:to>
    <xdr:cxnSp macro="">
      <xdr:nvCxnSpPr>
        <xdr:cNvPr id="747" name="直線コネクタ 746">
          <a:extLst>
            <a:ext uri="{FF2B5EF4-FFF2-40B4-BE49-F238E27FC236}">
              <a16:creationId xmlns:a16="http://schemas.microsoft.com/office/drawing/2014/main" id="{6B4AF627-D135-4D52-AC3A-7B85F5B8B29B}"/>
            </a:ext>
          </a:extLst>
        </xdr:cNvPr>
        <xdr:cNvCxnSpPr/>
      </xdr:nvCxnSpPr>
      <xdr:spPr>
        <a:xfrm flipV="1">
          <a:off x="18656300" y="1818360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748" name="n_1aveValue【庁舎】&#10;一人当たり面積">
          <a:extLst>
            <a:ext uri="{FF2B5EF4-FFF2-40B4-BE49-F238E27FC236}">
              <a16:creationId xmlns:a16="http://schemas.microsoft.com/office/drawing/2014/main" id="{13324D81-ACF4-44D7-8C62-B20FDC0E13CE}"/>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749" name="n_2aveValue【庁舎】&#10;一人当たり面積">
          <a:extLst>
            <a:ext uri="{FF2B5EF4-FFF2-40B4-BE49-F238E27FC236}">
              <a16:creationId xmlns:a16="http://schemas.microsoft.com/office/drawing/2014/main" id="{2CDCD054-090B-4938-A296-E803FEE0848A}"/>
            </a:ext>
          </a:extLst>
        </xdr:cNvPr>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50" name="n_3aveValue【庁舎】&#10;一人当たり面積">
          <a:extLst>
            <a:ext uri="{FF2B5EF4-FFF2-40B4-BE49-F238E27FC236}">
              <a16:creationId xmlns:a16="http://schemas.microsoft.com/office/drawing/2014/main" id="{B79EF3D9-14CA-44F4-82FB-7230A4DDD665}"/>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751" name="n_4aveValue【庁舎】&#10;一人当たり面積">
          <a:extLst>
            <a:ext uri="{FF2B5EF4-FFF2-40B4-BE49-F238E27FC236}">
              <a16:creationId xmlns:a16="http://schemas.microsoft.com/office/drawing/2014/main" id="{6A66F30C-87F5-4476-9C15-990014C7F39E}"/>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147465</xdr:rowOff>
    </xdr:from>
    <xdr:ext cx="469744" cy="259045"/>
    <xdr:sp macro="" textlink="">
      <xdr:nvSpPr>
        <xdr:cNvPr id="752" name="n_1mainValue【庁舎】&#10;一人当たり面積">
          <a:extLst>
            <a:ext uri="{FF2B5EF4-FFF2-40B4-BE49-F238E27FC236}">
              <a16:creationId xmlns:a16="http://schemas.microsoft.com/office/drawing/2014/main" id="{627447BA-62E1-4B3B-B4A5-1D202C7B0656}"/>
            </a:ext>
          </a:extLst>
        </xdr:cNvPr>
        <xdr:cNvSpPr txBox="1"/>
      </xdr:nvSpPr>
      <xdr:spPr>
        <a:xfrm>
          <a:off x="21075727" y="1849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64660</xdr:rowOff>
    </xdr:from>
    <xdr:ext cx="469744" cy="259045"/>
    <xdr:sp macro="" textlink="">
      <xdr:nvSpPr>
        <xdr:cNvPr id="753" name="n_2mainValue【庁舎】&#10;一人当たり面積">
          <a:extLst>
            <a:ext uri="{FF2B5EF4-FFF2-40B4-BE49-F238E27FC236}">
              <a16:creationId xmlns:a16="http://schemas.microsoft.com/office/drawing/2014/main" id="{A0CC992B-408C-4CCE-BEE8-52896500A445}"/>
            </a:ext>
          </a:extLst>
        </xdr:cNvPr>
        <xdr:cNvSpPr txBox="1"/>
      </xdr:nvSpPr>
      <xdr:spPr>
        <a:xfrm>
          <a:off x="20199427" y="1789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77233</xdr:rowOff>
    </xdr:from>
    <xdr:ext cx="469744" cy="259045"/>
    <xdr:sp macro="" textlink="">
      <xdr:nvSpPr>
        <xdr:cNvPr id="754" name="n_3mainValue【庁舎】&#10;一人当たり面積">
          <a:extLst>
            <a:ext uri="{FF2B5EF4-FFF2-40B4-BE49-F238E27FC236}">
              <a16:creationId xmlns:a16="http://schemas.microsoft.com/office/drawing/2014/main" id="{6FB4B291-B712-4F66-AC4F-69AB48E48D5D}"/>
            </a:ext>
          </a:extLst>
        </xdr:cNvPr>
        <xdr:cNvSpPr txBox="1"/>
      </xdr:nvSpPr>
      <xdr:spPr>
        <a:xfrm>
          <a:off x="19310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85234</xdr:rowOff>
    </xdr:from>
    <xdr:ext cx="469744" cy="259045"/>
    <xdr:sp macro="" textlink="">
      <xdr:nvSpPr>
        <xdr:cNvPr id="755" name="n_4mainValue【庁舎】&#10;一人当たり面積">
          <a:extLst>
            <a:ext uri="{FF2B5EF4-FFF2-40B4-BE49-F238E27FC236}">
              <a16:creationId xmlns:a16="http://schemas.microsoft.com/office/drawing/2014/main" id="{DFF4D985-8F07-4CF1-8908-882FADCE6F0B}"/>
            </a:ext>
          </a:extLst>
        </xdr:cNvPr>
        <xdr:cNvSpPr txBox="1"/>
      </xdr:nvSpPr>
      <xdr:spPr>
        <a:xfrm>
          <a:off x="18421427" y="1791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51768BB8-D236-462E-A3F7-2F69735DFE8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13F69CC8-BCE1-414D-B930-7B96F198D5C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46B2CB68-71F6-4E21-A076-CF5E1B46C0F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有形固定資産減価償却率が類似団体と比較して高い施設は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が挙げられるが、</a:t>
          </a:r>
          <a:r>
            <a:rPr kumimoji="1" lang="ja-JP" altLang="en-US" sz="1100">
              <a:solidFill>
                <a:schemeClr val="dk1"/>
              </a:solidFill>
              <a:effectLst/>
              <a:latin typeface="+mn-lt"/>
              <a:ea typeface="+mn-ea"/>
              <a:cs typeface="+mn-cs"/>
            </a:rPr>
            <a:t>解体の方針が決定している。</a:t>
          </a:r>
          <a:endParaRPr lang="ja-JP" altLang="ja-JP" sz="1400">
            <a:effectLst/>
          </a:endParaRPr>
        </a:p>
        <a:p>
          <a:r>
            <a:rPr kumimoji="1" lang="ja-JP" altLang="ja-JP" sz="1100">
              <a:solidFill>
                <a:schemeClr val="dk1"/>
              </a:solidFill>
              <a:effectLst/>
              <a:latin typeface="+mn-lt"/>
              <a:ea typeface="+mn-ea"/>
              <a:cs typeface="+mn-cs"/>
            </a:rPr>
            <a:t>その一方で</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役場庁舎を新たに建設したことに伴い、償却資産が増加したため、有形固定資産償却率は類似団体の平均を大きく下回った。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は解体の方針。</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5,436
5,403
51.42
15,655,989
13,804,573
1,722,101
2,632,210
1,080,002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震災・事故後から継続している税収減等により、前年度と変わらず</a:t>
          </a:r>
          <a:r>
            <a:rPr kumimoji="1" lang="en-US" altLang="ja-JP" sz="1300">
              <a:latin typeface="ＭＳ Ｐゴシック" panose="020B0600070205080204" pitchFamily="50" charset="-128"/>
              <a:ea typeface="ＭＳ Ｐゴシック" panose="020B0600070205080204" pitchFamily="50" charset="-128"/>
            </a:rPr>
            <a:t>0.69</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ヵ年平均）である。</a:t>
          </a:r>
        </a:p>
        <a:p>
          <a:r>
            <a:rPr kumimoji="1" lang="ja-JP" altLang="en-US" sz="1300">
              <a:latin typeface="ＭＳ Ｐゴシック" panose="020B0600070205080204" pitchFamily="50" charset="-128"/>
              <a:ea typeface="ＭＳ Ｐゴシック" panose="020B0600070205080204" pitchFamily="50" charset="-128"/>
            </a:rPr>
            <a:t>避難指示解除による住民帰還・移住や中野地区復興産業拠点への企業進出等により、税収が大きく変動する可能性があることから、その動向等を注視しつつ、確実な歳入確保に努める。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58208</xdr:rowOff>
    </xdr:from>
    <xdr:to>
      <xdr:col>23</xdr:col>
      <xdr:colOff>133350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4018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38100</xdr:rowOff>
    </xdr:from>
    <xdr:to>
      <xdr:col>19</xdr:col>
      <xdr:colOff>133350</xdr:colOff>
      <xdr:row>37</xdr:row>
      <xdr:rowOff>58208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3817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17992</xdr:rowOff>
    </xdr:from>
    <xdr:to>
      <xdr:col>15</xdr:col>
      <xdr:colOff>82550</xdr:colOff>
      <xdr:row>37</xdr:row>
      <xdr:rowOff>38100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3616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169333</xdr:rowOff>
    </xdr:from>
    <xdr:to>
      <xdr:col>11</xdr:col>
      <xdr:colOff>31750</xdr:colOff>
      <xdr:row>37</xdr:row>
      <xdr:rowOff>17992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3415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7408</xdr:rowOff>
    </xdr:from>
    <xdr:to>
      <xdr:col>23</xdr:col>
      <xdr:colOff>184150</xdr:colOff>
      <xdr:row>37</xdr:row>
      <xdr:rowOff>109008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23935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19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7408</xdr:rowOff>
    </xdr:from>
    <xdr:to>
      <xdr:col>19</xdr:col>
      <xdr:colOff>184150</xdr:colOff>
      <xdr:row>37</xdr:row>
      <xdr:rowOff>109008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119185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119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158750</xdr:rowOff>
    </xdr:from>
    <xdr:to>
      <xdr:col>15</xdr:col>
      <xdr:colOff>133350</xdr:colOff>
      <xdr:row>37</xdr:row>
      <xdr:rowOff>88900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99077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138642</xdr:rowOff>
    </xdr:from>
    <xdr:to>
      <xdr:col>11</xdr:col>
      <xdr:colOff>82550</xdr:colOff>
      <xdr:row>37</xdr:row>
      <xdr:rowOff>68792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78969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118533</xdr:rowOff>
    </xdr:from>
    <xdr:to>
      <xdr:col>7</xdr:col>
      <xdr:colOff>31750</xdr:colOff>
      <xdr:row>37</xdr:row>
      <xdr:rowOff>48683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58860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64.1</a:t>
          </a:r>
          <a:r>
            <a:rPr kumimoji="1" lang="ja-JP" altLang="en-US" sz="1300">
              <a:latin typeface="ＭＳ Ｐゴシック" panose="020B0600070205080204" pitchFamily="50" charset="-128"/>
              <a:ea typeface="ＭＳ Ｐゴシック" panose="020B0600070205080204" pitchFamily="50" charset="-128"/>
            </a:rPr>
            <a:t>％であり、一部事務組合負担金や公債費などの経常的支出の減少が主な要因である。</a:t>
          </a:r>
        </a:p>
        <a:p>
          <a:r>
            <a:rPr kumimoji="1" lang="ja-JP" altLang="en-US" sz="1300">
              <a:latin typeface="ＭＳ Ｐゴシック" panose="020B0600070205080204" pitchFamily="50" charset="-128"/>
              <a:ea typeface="ＭＳ Ｐゴシック" panose="020B0600070205080204" pitchFamily="50" charset="-128"/>
            </a:rPr>
            <a:t>震災・事故以降、経常一般財源の確保が継続的な課題であるため、事業の見直し等による経常経費の削減に努め、引き続き比率上昇の抑制に努めていく。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40005</xdr:rowOff>
    </xdr:from>
    <xdr:to>
      <xdr:col>23</xdr:col>
      <xdr:colOff>133350</xdr:colOff>
      <xdr:row>61</xdr:row>
      <xdr:rowOff>71120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155555"/>
          <a:ext cx="8382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128481</xdr:rowOff>
    </xdr:from>
    <xdr:to>
      <xdr:col>19</xdr:col>
      <xdr:colOff>133350</xdr:colOff>
      <xdr:row>61</xdr:row>
      <xdr:rowOff>71120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44031"/>
          <a:ext cx="889000" cy="28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128481</xdr:rowOff>
    </xdr:from>
    <xdr:to>
      <xdr:col>15</xdr:col>
      <xdr:colOff>82550</xdr:colOff>
      <xdr:row>61</xdr:row>
      <xdr:rowOff>147531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44031"/>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147531</xdr:rowOff>
    </xdr:from>
    <xdr:to>
      <xdr:col>11</xdr:col>
      <xdr:colOff>31750</xdr:colOff>
      <xdr:row>63</xdr:row>
      <xdr:rowOff>13758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05981"/>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160655</xdr:rowOff>
    </xdr:from>
    <xdr:to>
      <xdr:col>23</xdr:col>
      <xdr:colOff>184150</xdr:colOff>
      <xdr:row>59</xdr:row>
      <xdr:rowOff>90805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81932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0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77681</xdr:rowOff>
    </xdr:from>
    <xdr:to>
      <xdr:col>15</xdr:col>
      <xdr:colOff>133350</xdr:colOff>
      <xdr:row>60</xdr:row>
      <xdr:rowOff>7831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18008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6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96731</xdr:rowOff>
    </xdr:from>
    <xdr:to>
      <xdr:col>11</xdr:col>
      <xdr:colOff>82550</xdr:colOff>
      <xdr:row>62</xdr:row>
      <xdr:rowOff>26881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37058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134408</xdr:rowOff>
    </xdr:from>
    <xdr:to>
      <xdr:col>7</xdr:col>
      <xdr:colOff>31750</xdr:colOff>
      <xdr:row>63</xdr:row>
      <xdr:rowOff>64558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74735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[527,910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類似団体平均を下回ってはいるが、役場庁舎等公共用施設施設維持管理経費の増、町内防犯・防災パトロール事業等莫大な経費を要する復旧・復興事業（物件費）の継続により増加傾向にある。</a:t>
          </a:r>
        </a:p>
        <a:p>
          <a:r>
            <a:rPr kumimoji="1" lang="ja-JP" altLang="en-US" sz="1300">
              <a:latin typeface="ＭＳ Ｐゴシック" panose="020B0600070205080204" pitchFamily="50" charset="-128"/>
              <a:ea typeface="ＭＳ Ｐゴシック" panose="020B0600070205080204" pitchFamily="50" charset="-128"/>
            </a:rPr>
            <a:t>今後も業務平準化等による人件費・物件費の削減、復旧・復興事業の精査・見直し等に努め、経費削減を図っていく。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166382</xdr:rowOff>
    </xdr:from>
    <xdr:to>
      <xdr:col>23</xdr:col>
      <xdr:colOff>133350</xdr:colOff>
      <xdr:row>82</xdr:row>
      <xdr:rowOff>169647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2528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144732</xdr:rowOff>
    </xdr:from>
    <xdr:to>
      <xdr:col>19</xdr:col>
      <xdr:colOff>133350</xdr:colOff>
      <xdr:row>82</xdr:row>
      <xdr:rowOff>169647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03632"/>
          <a:ext cx="889000" cy="2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92839</xdr:rowOff>
    </xdr:from>
    <xdr:to>
      <xdr:col>15</xdr:col>
      <xdr:colOff>82550</xdr:colOff>
      <xdr:row>82</xdr:row>
      <xdr:rowOff>144732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51739"/>
          <a:ext cx="8890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70283</xdr:rowOff>
    </xdr:from>
    <xdr:to>
      <xdr:col>11</xdr:col>
      <xdr:colOff>31750</xdr:colOff>
      <xdr:row>82</xdr:row>
      <xdr:rowOff>92839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29183"/>
          <a:ext cx="889000" cy="2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115582</xdr:rowOff>
    </xdr:from>
    <xdr:to>
      <xdr:col>23</xdr:col>
      <xdr:colOff>184150</xdr:colOff>
      <xdr:row>83</xdr:row>
      <xdr:rowOff>45732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7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132109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1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118847</xdr:rowOff>
    </xdr:from>
    <xdr:to>
      <xdr:col>19</xdr:col>
      <xdr:colOff>184150</xdr:colOff>
      <xdr:row>83</xdr:row>
      <xdr:rowOff>48997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7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33774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64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93932</xdr:rowOff>
    </xdr:from>
    <xdr:to>
      <xdr:col>15</xdr:col>
      <xdr:colOff>133350</xdr:colOff>
      <xdr:row>83</xdr:row>
      <xdr:rowOff>24082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5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8859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3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42039</xdr:rowOff>
    </xdr:from>
    <xdr:to>
      <xdr:col>11</xdr:col>
      <xdr:colOff>82550</xdr:colOff>
      <xdr:row>82</xdr:row>
      <xdr:rowOff>143639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153816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6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19483</xdr:rowOff>
    </xdr:from>
    <xdr:to>
      <xdr:col>7</xdr:col>
      <xdr:colOff>31750</xdr:colOff>
      <xdr:row>82</xdr:row>
      <xdr:rowOff>121083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131260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47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91.7</a:t>
          </a:r>
          <a:r>
            <a:rPr kumimoji="1" lang="ja-JP" altLang="en-US" sz="1300">
              <a:latin typeface="ＭＳ Ｐゴシック" panose="020B0600070205080204" pitchFamily="50" charset="-128"/>
              <a:ea typeface="ＭＳ Ｐゴシック" panose="020B0600070205080204" pitchFamily="50" charset="-128"/>
            </a:rPr>
            <a:t>ポイントとなり、依然として類似団体平均を下回っているが、これは町の現状と国水準が大きく乖離しており、震災後の定年・早期退職者の増に加え、中途採用者の増等による経験年数・平均給与のバラつきが顕著であるためである。</a:t>
          </a:r>
        </a:p>
        <a:p>
          <a:r>
            <a:rPr kumimoji="1" lang="ja-JP" altLang="en-US" sz="1300">
              <a:latin typeface="ＭＳ Ｐゴシック" panose="020B0600070205080204" pitchFamily="50" charset="-128"/>
              <a:ea typeface="ＭＳ Ｐゴシック" panose="020B0600070205080204" pitchFamily="50" charset="-128"/>
            </a:rPr>
            <a:t>今後も中途採用者の増、指数の減少が見込まれ、現在の水準を維持するためには、前歴換算の見直し、さらには昇給・昇格の短縮等抜本的な手法をとる必要があるが、引き続き住民理解が得られる給与体系・構造等適正な行政運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1588</xdr:rowOff>
    </xdr:from>
    <xdr:to>
      <xdr:col>81</xdr:col>
      <xdr:colOff>44450</xdr:colOff>
      <xdr:row>85</xdr:row>
      <xdr:rowOff>134302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574838"/>
          <a:ext cx="8382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16193</xdr:rowOff>
    </xdr:from>
    <xdr:to>
      <xdr:col>77</xdr:col>
      <xdr:colOff>44450</xdr:colOff>
      <xdr:row>85</xdr:row>
      <xdr:rowOff>1588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417993"/>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16193</xdr:rowOff>
    </xdr:from>
    <xdr:to>
      <xdr:col>72</xdr:col>
      <xdr:colOff>203200</xdr:colOff>
      <xdr:row>85</xdr:row>
      <xdr:rowOff>1588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417993"/>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1588</xdr:rowOff>
    </xdr:from>
    <xdr:to>
      <xdr:col>68</xdr:col>
      <xdr:colOff>152400</xdr:colOff>
      <xdr:row>85</xdr:row>
      <xdr:rowOff>43814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574838"/>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83502</xdr:rowOff>
    </xdr:from>
    <xdr:to>
      <xdr:col>81</xdr:col>
      <xdr:colOff>95250</xdr:colOff>
      <xdr:row>86</xdr:row>
      <xdr:rowOff>13652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100029</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122238</xdr:rowOff>
    </xdr:from>
    <xdr:to>
      <xdr:col>77</xdr:col>
      <xdr:colOff>95250</xdr:colOff>
      <xdr:row>85</xdr:row>
      <xdr:rowOff>52388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62565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9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136843</xdr:rowOff>
    </xdr:from>
    <xdr:to>
      <xdr:col>73</xdr:col>
      <xdr:colOff>44450</xdr:colOff>
      <xdr:row>84</xdr:row>
      <xdr:rowOff>66993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36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77170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13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122238</xdr:rowOff>
    </xdr:from>
    <xdr:to>
      <xdr:col>68</xdr:col>
      <xdr:colOff>203200</xdr:colOff>
      <xdr:row>85</xdr:row>
      <xdr:rowOff>52388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62565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164464</xdr:rowOff>
    </xdr:from>
    <xdr:to>
      <xdr:col>64</xdr:col>
      <xdr:colOff>152400</xdr:colOff>
      <xdr:row>85</xdr:row>
      <xdr:rowOff>94614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104791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3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18.03</a:t>
          </a:r>
          <a:r>
            <a:rPr kumimoji="1" lang="ja-JP" altLang="en-US" sz="1300">
              <a:latin typeface="ＭＳ Ｐゴシック" panose="020B0600070205080204" pitchFamily="50" charset="-128"/>
              <a:ea typeface="ＭＳ Ｐゴシック" panose="020B0600070205080204" pitchFamily="50" charset="-128"/>
            </a:rPr>
            <a:t>人となり、人口が減少している一方、震災・事故からの復旧・復興業務に対応するための任期付職員等の採用増によるものである。</a:t>
          </a:r>
        </a:p>
        <a:p>
          <a:r>
            <a:rPr kumimoji="1" lang="ja-JP" altLang="en-US" sz="1300">
              <a:latin typeface="ＭＳ Ｐゴシック" panose="020B0600070205080204" pitchFamily="50" charset="-128"/>
              <a:ea typeface="ＭＳ Ｐゴシック" panose="020B0600070205080204" pitchFamily="50" charset="-128"/>
            </a:rPr>
            <a:t>今後の避難指示解除に向けた復旧・復興事業等の業務量が増加の一途を辿っているため、状況に応じた組織の見直し、業務の平準化等により適正な定員管理に努める。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11954</xdr:rowOff>
    </xdr:from>
    <xdr:to>
      <xdr:col>81</xdr:col>
      <xdr:colOff>44450</xdr:colOff>
      <xdr:row>59</xdr:row>
      <xdr:rowOff>16780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2750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168322</xdr:rowOff>
    </xdr:from>
    <xdr:to>
      <xdr:col>77</xdr:col>
      <xdr:colOff>44450</xdr:colOff>
      <xdr:row>59</xdr:row>
      <xdr:rowOff>11954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12422"/>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155051</xdr:rowOff>
    </xdr:from>
    <xdr:to>
      <xdr:col>72</xdr:col>
      <xdr:colOff>203200</xdr:colOff>
      <xdr:row>58</xdr:row>
      <xdr:rowOff>168322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099151"/>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123984</xdr:rowOff>
    </xdr:from>
    <xdr:to>
      <xdr:col>68</xdr:col>
      <xdr:colOff>152400</xdr:colOff>
      <xdr:row>58</xdr:row>
      <xdr:rowOff>155051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068084"/>
          <a:ext cx="889000" cy="3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137430</xdr:rowOff>
    </xdr:from>
    <xdr:to>
      <xdr:col>81</xdr:col>
      <xdr:colOff>95250</xdr:colOff>
      <xdr:row>59</xdr:row>
      <xdr:rowOff>67580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153957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2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132604</xdr:rowOff>
    </xdr:from>
    <xdr:to>
      <xdr:col>77</xdr:col>
      <xdr:colOff>95250</xdr:colOff>
      <xdr:row>59</xdr:row>
      <xdr:rowOff>62754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7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72931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4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117522</xdr:rowOff>
    </xdr:from>
    <xdr:to>
      <xdr:col>73</xdr:col>
      <xdr:colOff>44450</xdr:colOff>
      <xdr:row>59</xdr:row>
      <xdr:rowOff>47672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6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57849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3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104251</xdr:rowOff>
    </xdr:from>
    <xdr:to>
      <xdr:col>68</xdr:col>
      <xdr:colOff>203200</xdr:colOff>
      <xdr:row>59</xdr:row>
      <xdr:rowOff>34401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4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44578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1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73184</xdr:rowOff>
    </xdr:from>
    <xdr:to>
      <xdr:col>64</xdr:col>
      <xdr:colOff>152400</xdr:colOff>
      <xdr:row>59</xdr:row>
      <xdr:rowOff>3334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1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13511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78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％となり、公債費の減はもとより、大掛かりな新規借入の抑制に努めているため、数値が減少している。</a:t>
          </a:r>
        </a:p>
        <a:p>
          <a:r>
            <a:rPr kumimoji="1" lang="ja-JP" altLang="en-US" sz="1300">
              <a:latin typeface="ＭＳ Ｐゴシック" panose="020B0600070205080204" pitchFamily="50" charset="-128"/>
              <a:ea typeface="ＭＳ Ｐゴシック" panose="020B0600070205080204" pitchFamily="50" charset="-128"/>
            </a:rPr>
            <a:t>今後も継続して新規借入の抑制が図られるよう、健全な財政運営を目指す。</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40</xdr:row>
      <xdr:rowOff>46567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3217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78740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9045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41</xdr:row>
      <xdr:rowOff>3810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367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108373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332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94827</xdr:rowOff>
    </xdr:from>
    <xdr:to>
      <xdr:col>81</xdr:col>
      <xdr:colOff>95250</xdr:colOff>
      <xdr:row>40</xdr:row>
      <xdr:rowOff>24977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111354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2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前年度同様算定されていない。</a:t>
          </a:r>
        </a:p>
        <a:p>
          <a:r>
            <a:rPr kumimoji="1" lang="ja-JP" altLang="en-US" sz="1300">
              <a:latin typeface="ＭＳ Ｐゴシック" panose="020B0600070205080204" pitchFamily="50" charset="-128"/>
              <a:ea typeface="ＭＳ Ｐゴシック" panose="020B0600070205080204" pitchFamily="50" charset="-128"/>
            </a:rPr>
            <a:t>引き続き、事業の適正化を図り、財政の健全化に努める。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5,436
5,403
51.42
15,655,989
13,804,573
1,722,101
2,632,210
1,080,002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％となり、類似団体平均を大きく下回っており、後年度においても同様の傾向が見込まれる。</a:t>
          </a:r>
        </a:p>
        <a:p>
          <a:r>
            <a:rPr kumimoji="1" lang="ja-JP" altLang="en-US" sz="1300">
              <a:latin typeface="ＭＳ Ｐゴシック" panose="020B0600070205080204" pitchFamily="50" charset="-128"/>
              <a:ea typeface="ＭＳ Ｐゴシック" panose="020B0600070205080204" pitchFamily="50" charset="-128"/>
            </a:rPr>
            <a:t>引き続き、適正な人員配置、業務の平準化等により人件費の抑制を図る。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156718</xdr:rowOff>
    </xdr:from>
    <xdr:to>
      <xdr:col>24</xdr:col>
      <xdr:colOff>25400</xdr:colOff>
      <xdr:row>33</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8145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156718</xdr:rowOff>
    </xdr:from>
    <xdr:to>
      <xdr:col>19</xdr:col>
      <xdr:colOff>187325</xdr:colOff>
      <xdr:row>33</xdr:row>
      <xdr:rowOff>170434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145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156718</xdr:rowOff>
    </xdr:from>
    <xdr:to>
      <xdr:col>15</xdr:col>
      <xdr:colOff>98425</xdr:colOff>
      <xdr:row>34</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145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120142</xdr:rowOff>
    </xdr:from>
    <xdr:to>
      <xdr:col>11</xdr:col>
      <xdr:colOff>9525</xdr:colOff>
      <xdr:row>34</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779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105918</xdr:rowOff>
    </xdr:from>
    <xdr:to>
      <xdr:col>24</xdr:col>
      <xdr:colOff>76200</xdr:colOff>
      <xdr:row>34</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119634</xdr:rowOff>
    </xdr:from>
    <xdr:to>
      <xdr:col>20</xdr:col>
      <xdr:colOff>38100</xdr:colOff>
      <xdr:row>34</xdr:row>
      <xdr:rowOff>49784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59961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4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105918</xdr:rowOff>
    </xdr:from>
    <xdr:to>
      <xdr:col>15</xdr:col>
      <xdr:colOff>149225</xdr:colOff>
      <xdr:row>34</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46245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3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69342</xdr:rowOff>
    </xdr:from>
    <xdr:to>
      <xdr:col>6</xdr:col>
      <xdr:colOff>171450</xdr:colOff>
      <xdr:row>33</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9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％となり、役場庁舎等公共用施設維持管理経費の増が要因である。</a:t>
          </a:r>
        </a:p>
        <a:p>
          <a:r>
            <a:rPr kumimoji="1" lang="ja-JP" altLang="en-US" sz="1300">
              <a:latin typeface="ＭＳ Ｐゴシック" panose="020B0600070205080204" pitchFamily="50" charset="-128"/>
              <a:ea typeface="ＭＳ Ｐゴシック" panose="020B0600070205080204" pitchFamily="50" charset="-128"/>
            </a:rPr>
            <a:t>後年度においては、施設維持管理経費含め経常経費（物件費）の削減に努める。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129286</xdr:rowOff>
    </xdr:from>
    <xdr:to>
      <xdr:col>82</xdr:col>
      <xdr:colOff>107950</xdr:colOff>
      <xdr:row>18</xdr:row>
      <xdr:rowOff>3556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0439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28702</xdr:rowOff>
    </xdr:from>
    <xdr:to>
      <xdr:col>78</xdr:col>
      <xdr:colOff>69850</xdr:colOff>
      <xdr:row>17</xdr:row>
      <xdr:rowOff>129286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433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28702</xdr:rowOff>
    </xdr:from>
    <xdr:to>
      <xdr:col>73</xdr:col>
      <xdr:colOff>180975</xdr:colOff>
      <xdr:row>17</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433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152146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0302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124206</xdr:rowOff>
    </xdr:from>
    <xdr:to>
      <xdr:col>82</xdr:col>
      <xdr:colOff>158750</xdr:colOff>
      <xdr:row>18</xdr:row>
      <xdr:rowOff>54356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96283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78486</xdr:rowOff>
    </xdr:from>
    <xdr:to>
      <xdr:col>78</xdr:col>
      <xdr:colOff>120650</xdr:colOff>
      <xdr:row>18</xdr:row>
      <xdr:rowOff>8636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164863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7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149352</xdr:rowOff>
    </xdr:from>
    <xdr:to>
      <xdr:col>74</xdr:col>
      <xdr:colOff>31750</xdr:colOff>
      <xdr:row>17</xdr:row>
      <xdr:rowOff>79502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64279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101346</xdr:rowOff>
    </xdr:from>
    <xdr:to>
      <xdr:col>65</xdr:col>
      <xdr:colOff>53975</xdr:colOff>
      <xdr:row>18</xdr:row>
      <xdr:rowOff>31496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％と増加し、類似団体平均をやや上回っている。</a:t>
          </a:r>
        </a:p>
        <a:p>
          <a:r>
            <a:rPr kumimoji="1" lang="ja-JP" altLang="en-US" sz="1300">
              <a:latin typeface="ＭＳ Ｐゴシック" panose="020B0600070205080204" pitchFamily="50" charset="-128"/>
              <a:ea typeface="ＭＳ Ｐゴシック" panose="020B0600070205080204" pitchFamily="50" charset="-128"/>
            </a:rPr>
            <a:t>長期避難による健康状態の悪化により、社会福祉費、高齢者福祉費における扶助費が高額であるため、高齢者の健康増進等に取り組むなど、中長期的に経費が削減できるよう努める。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56</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6329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632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671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766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％となったものの、依然として類似団体平均を上回っている。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主な要因は公共下水道事業特別会計繰出金によるものであり、全町避難に伴う下水道使用料等収入がないため、今後数年は同様の傾向が継続することが見込まれる。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24130</xdr:rowOff>
    </xdr:from>
    <xdr:to>
      <xdr:col>82</xdr:col>
      <xdr:colOff>107950</xdr:colOff>
      <xdr:row>61</xdr:row>
      <xdr:rowOff>29845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10139680"/>
          <a:ext cx="8382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161290</xdr:rowOff>
    </xdr:from>
    <xdr:to>
      <xdr:col>78</xdr:col>
      <xdr:colOff>69850</xdr:colOff>
      <xdr:row>61</xdr:row>
      <xdr:rowOff>29845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1027684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161290</xdr:rowOff>
    </xdr:from>
    <xdr:to>
      <xdr:col>73</xdr:col>
      <xdr:colOff>180975</xdr:colOff>
      <xdr:row>61</xdr:row>
      <xdr:rowOff>6985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1027684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6985</xdr:rowOff>
    </xdr:from>
    <xdr:to>
      <xdr:col>69</xdr:col>
      <xdr:colOff>92075</xdr:colOff>
      <xdr:row>61</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104654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116857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150495</xdr:rowOff>
    </xdr:from>
    <xdr:to>
      <xdr:col>78</xdr:col>
      <xdr:colOff>120650</xdr:colOff>
      <xdr:row>61</xdr:row>
      <xdr:rowOff>80645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104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65422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523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110490</xdr:rowOff>
    </xdr:from>
    <xdr:to>
      <xdr:col>74</xdr:col>
      <xdr:colOff>31750</xdr:colOff>
      <xdr:row>60</xdr:row>
      <xdr:rowOff>40640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25417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127635</xdr:rowOff>
    </xdr:from>
    <xdr:to>
      <xdr:col>69</xdr:col>
      <xdr:colOff>142875</xdr:colOff>
      <xdr:row>61</xdr:row>
      <xdr:rowOff>57785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4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42562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156210</xdr:rowOff>
    </xdr:from>
    <xdr:to>
      <xdr:col>65</xdr:col>
      <xdr:colOff>53975</xdr:colOff>
      <xdr:row>61</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44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71137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52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％となり、新・生活サポート交付金の減が要因である。</a:t>
          </a:r>
        </a:p>
        <a:p>
          <a:r>
            <a:rPr kumimoji="1" lang="ja-JP" altLang="en-US" sz="1300">
              <a:latin typeface="ＭＳ Ｐゴシック" panose="020B0600070205080204" pitchFamily="50" charset="-128"/>
              <a:ea typeface="ＭＳ Ｐゴシック" panose="020B0600070205080204" pitchFamily="50" charset="-128"/>
            </a:rPr>
            <a:t>類似団体平均を下回っており、今後も抑制に努める。</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36</xdr:row>
      <xdr:rowOff>99568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102604"/>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99568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2077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85852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2077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37</xdr:row>
      <xdr:rowOff>88138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25805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67581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大がかりな新規借入を行っていないことによるものだが、今後の復旧・復興事業の増、各種施設の維持管理経費の増等が見込まれるため、状況に応じた新規借入を考慮しつつ、過度な負担とならないよう健全な財政運営に努め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74</xdr:row>
      <xdr:rowOff>157480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2814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74</xdr:row>
      <xdr:rowOff>168910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098800" y="128447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168910</xdr:rowOff>
    </xdr:from>
    <xdr:to>
      <xdr:col>15</xdr:col>
      <xdr:colOff>98425</xdr:colOff>
      <xdr:row>75</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28562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58420</xdr:rowOff>
    </xdr:from>
    <xdr:to>
      <xdr:col>11</xdr:col>
      <xdr:colOff>9525</xdr:colOff>
      <xdr:row>75</xdr:row>
      <xdr:rowOff>96520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2917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92727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106680</xdr:rowOff>
    </xdr:from>
    <xdr:to>
      <xdr:col>20</xdr:col>
      <xdr:colOff>38100</xdr:colOff>
      <xdr:row>75</xdr:row>
      <xdr:rowOff>36830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47007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118110</xdr:rowOff>
    </xdr:from>
    <xdr:to>
      <xdr:col>15</xdr:col>
      <xdr:colOff>149225</xdr:colOff>
      <xdr:row>75</xdr:row>
      <xdr:rowOff>48260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58437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7620</xdr:rowOff>
    </xdr:from>
    <xdr:to>
      <xdr:col>11</xdr:col>
      <xdr:colOff>60325</xdr:colOff>
      <xdr:row>75</xdr:row>
      <xdr:rowOff>109220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119397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45720</xdr:rowOff>
    </xdr:from>
    <xdr:to>
      <xdr:col>6</xdr:col>
      <xdr:colOff>171450</xdr:colOff>
      <xdr:row>75</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157497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56.1</a:t>
          </a:r>
          <a:r>
            <a:rPr kumimoji="1" lang="ja-JP" altLang="en-US" sz="1300">
              <a:latin typeface="ＭＳ Ｐゴシック" panose="020B0600070205080204" pitchFamily="50" charset="-128"/>
              <a:ea typeface="ＭＳ Ｐゴシック" panose="020B0600070205080204" pitchFamily="50" charset="-128"/>
            </a:rPr>
            <a:t>％と類似団体平均を下回っており、一部事務組合負担金の減が主な要因である。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92711</xdr:rowOff>
    </xdr:from>
    <xdr:to>
      <xdr:col>82</xdr:col>
      <xdr:colOff>107950</xdr:colOff>
      <xdr:row>78</xdr:row>
      <xdr:rowOff>73661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122911"/>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134620</xdr:rowOff>
    </xdr:from>
    <xdr:to>
      <xdr:col>78</xdr:col>
      <xdr:colOff>69850</xdr:colOff>
      <xdr:row>78</xdr:row>
      <xdr:rowOff>73661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164820"/>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134620</xdr:rowOff>
    </xdr:from>
    <xdr:to>
      <xdr:col>73</xdr:col>
      <xdr:colOff>180975</xdr:colOff>
      <xdr:row>78</xdr:row>
      <xdr:rowOff>73661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164820"/>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73661</xdr:rowOff>
    </xdr:from>
    <xdr:to>
      <xdr:col>69</xdr:col>
      <xdr:colOff>92075</xdr:colOff>
      <xdr:row>79</xdr:row>
      <xdr:rowOff>62230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44676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58437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22861</xdr:rowOff>
    </xdr:from>
    <xdr:to>
      <xdr:col>78</xdr:col>
      <xdr:colOff>120650</xdr:colOff>
      <xdr:row>78</xdr:row>
      <xdr:rowOff>124461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134638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64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83820</xdr:rowOff>
    </xdr:from>
    <xdr:to>
      <xdr:col>74</xdr:col>
      <xdr:colOff>31750</xdr:colOff>
      <xdr:row>77</xdr:row>
      <xdr:rowOff>13970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22861</xdr:rowOff>
    </xdr:from>
    <xdr:to>
      <xdr:col>69</xdr:col>
      <xdr:colOff>142875</xdr:colOff>
      <xdr:row>78</xdr:row>
      <xdr:rowOff>124461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134638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11430</xdr:rowOff>
    </xdr:from>
    <xdr:to>
      <xdr:col>65</xdr:col>
      <xdr:colOff>53975</xdr:colOff>
      <xdr:row>79</xdr:row>
      <xdr:rowOff>113030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97807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44315</xdr:rowOff>
    </xdr:from>
    <xdr:to>
      <xdr:col>29</xdr:col>
      <xdr:colOff>127000</xdr:colOff>
      <xdr:row>18</xdr:row>
      <xdr:rowOff>53619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78040"/>
          <a:ext cx="647700" cy="9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53619</xdr:rowOff>
    </xdr:from>
    <xdr:to>
      <xdr:col>26</xdr:col>
      <xdr:colOff>50800</xdr:colOff>
      <xdr:row>18</xdr:row>
      <xdr:rowOff>76028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87344"/>
          <a:ext cx="698500" cy="22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76028</xdr:rowOff>
    </xdr:from>
    <xdr:to>
      <xdr:col>22</xdr:col>
      <xdr:colOff>114300</xdr:colOff>
      <xdr:row>18</xdr:row>
      <xdr:rowOff>85789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09753"/>
          <a:ext cx="698500" cy="9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85789</xdr:rowOff>
    </xdr:from>
    <xdr:to>
      <xdr:col>18</xdr:col>
      <xdr:colOff>177800</xdr:colOff>
      <xdr:row>18</xdr:row>
      <xdr:rowOff>108161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19514"/>
          <a:ext cx="698500" cy="22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164965</xdr:rowOff>
    </xdr:from>
    <xdr:to>
      <xdr:col>29</xdr:col>
      <xdr:colOff>177800</xdr:colOff>
      <xdr:row>18</xdr:row>
      <xdr:rowOff>95115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27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73542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2819</xdr:rowOff>
    </xdr:from>
    <xdr:to>
      <xdr:col>26</xdr:col>
      <xdr:colOff>101600</xdr:colOff>
      <xdr:row>18</xdr:row>
      <xdr:rowOff>104419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36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89196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2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25228</xdr:rowOff>
    </xdr:from>
    <xdr:to>
      <xdr:col>22</xdr:col>
      <xdr:colOff>165100</xdr:colOff>
      <xdr:row>18</xdr:row>
      <xdr:rowOff>126828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58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111605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45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34989</xdr:rowOff>
    </xdr:from>
    <xdr:to>
      <xdr:col>19</xdr:col>
      <xdr:colOff>38100</xdr:colOff>
      <xdr:row>18</xdr:row>
      <xdr:rowOff>136589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68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121366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57361</xdr:rowOff>
    </xdr:from>
    <xdr:to>
      <xdr:col>15</xdr:col>
      <xdr:colOff>101600</xdr:colOff>
      <xdr:row>18</xdr:row>
      <xdr:rowOff>158962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9108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143739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7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3158</xdr:rowOff>
    </xdr:from>
    <xdr:to>
      <xdr:col>29</xdr:col>
      <xdr:colOff>127000</xdr:colOff>
      <xdr:row>36</xdr:row>
      <xdr:rowOff>32245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956408"/>
          <a:ext cx="647700" cy="29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334381</xdr:rowOff>
    </xdr:from>
    <xdr:to>
      <xdr:col>26</xdr:col>
      <xdr:colOff>50800</xdr:colOff>
      <xdr:row>36</xdr:row>
      <xdr:rowOff>3158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944731"/>
          <a:ext cx="698500" cy="11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333856</xdr:rowOff>
    </xdr:from>
    <xdr:to>
      <xdr:col>22</xdr:col>
      <xdr:colOff>114300</xdr:colOff>
      <xdr:row>35</xdr:row>
      <xdr:rowOff>334381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944206"/>
          <a:ext cx="698500" cy="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333636</xdr:rowOff>
    </xdr:from>
    <xdr:to>
      <xdr:col>18</xdr:col>
      <xdr:colOff>177800</xdr:colOff>
      <xdr:row>35</xdr:row>
      <xdr:rowOff>333856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943986"/>
          <a:ext cx="698500" cy="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324345</xdr:rowOff>
    </xdr:from>
    <xdr:to>
      <xdr:col>29</xdr:col>
      <xdr:colOff>177800</xdr:colOff>
      <xdr:row>36</xdr:row>
      <xdr:rowOff>83045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34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296422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90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295258</xdr:rowOff>
    </xdr:from>
    <xdr:to>
      <xdr:col>26</xdr:col>
      <xdr:colOff>101600</xdr:colOff>
      <xdr:row>36</xdr:row>
      <xdr:rowOff>53958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05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38735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283581</xdr:rowOff>
    </xdr:from>
    <xdr:to>
      <xdr:col>22</xdr:col>
      <xdr:colOff>165100</xdr:colOff>
      <xdr:row>36</xdr:row>
      <xdr:rowOff>42281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9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27058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8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283056</xdr:rowOff>
    </xdr:from>
    <xdr:to>
      <xdr:col>19</xdr:col>
      <xdr:colOff>38100</xdr:colOff>
      <xdr:row>36</xdr:row>
      <xdr:rowOff>41756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93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26533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7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282836</xdr:rowOff>
    </xdr:from>
    <xdr:to>
      <xdr:col>15</xdr:col>
      <xdr:colOff>101600</xdr:colOff>
      <xdr:row>36</xdr:row>
      <xdr:rowOff>41536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93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26313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7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5,436
5,403
51.42
15,655,989
13,804,573
1,722,101
2,632,210
1,080,002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40470</xdr:rowOff>
    </xdr:from>
    <xdr:to>
      <xdr:col>24</xdr:col>
      <xdr:colOff>63500</xdr:colOff>
      <xdr:row>37</xdr:row>
      <xdr:rowOff>47591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84120"/>
          <a:ext cx="838200" cy="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47591</xdr:rowOff>
    </xdr:from>
    <xdr:to>
      <xdr:col>19</xdr:col>
      <xdr:colOff>177800</xdr:colOff>
      <xdr:row>37</xdr:row>
      <xdr:rowOff>64430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91241"/>
          <a:ext cx="889000" cy="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64430</xdr:rowOff>
    </xdr:from>
    <xdr:to>
      <xdr:col>15</xdr:col>
      <xdr:colOff>50800</xdr:colOff>
      <xdr:row>37</xdr:row>
      <xdr:rowOff>69952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08080"/>
          <a:ext cx="889000" cy="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69952</xdr:rowOff>
    </xdr:from>
    <xdr:to>
      <xdr:col>10</xdr:col>
      <xdr:colOff>114300</xdr:colOff>
      <xdr:row>37</xdr:row>
      <xdr:rowOff>118258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13602"/>
          <a:ext cx="889000" cy="4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161120</xdr:rowOff>
    </xdr:from>
    <xdr:to>
      <xdr:col>24</xdr:col>
      <xdr:colOff>114300</xdr:colOff>
      <xdr:row>37</xdr:row>
      <xdr:rowOff>91270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139547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1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168241</xdr:rowOff>
    </xdr:from>
    <xdr:to>
      <xdr:col>20</xdr:col>
      <xdr:colOff>38100</xdr:colOff>
      <xdr:row>37</xdr:row>
      <xdr:rowOff>98391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89518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3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13630</xdr:rowOff>
    </xdr:from>
    <xdr:to>
      <xdr:col>15</xdr:col>
      <xdr:colOff>101600</xdr:colOff>
      <xdr:row>37</xdr:row>
      <xdr:rowOff>115230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106357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5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19152</xdr:rowOff>
    </xdr:from>
    <xdr:to>
      <xdr:col>10</xdr:col>
      <xdr:colOff>165100</xdr:colOff>
      <xdr:row>37</xdr:row>
      <xdr:rowOff>120752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111879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67458</xdr:rowOff>
    </xdr:from>
    <xdr:to>
      <xdr:col>6</xdr:col>
      <xdr:colOff>38100</xdr:colOff>
      <xdr:row>37</xdr:row>
      <xdr:rowOff>169058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1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160184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0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96519</xdr:rowOff>
    </xdr:from>
    <xdr:to>
      <xdr:col>24</xdr:col>
      <xdr:colOff>63500</xdr:colOff>
      <xdr:row>56</xdr:row>
      <xdr:rowOff>106231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97719"/>
          <a:ext cx="838200" cy="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96519</xdr:rowOff>
    </xdr:from>
    <xdr:to>
      <xdr:col>19</xdr:col>
      <xdr:colOff>177800</xdr:colOff>
      <xdr:row>56</xdr:row>
      <xdr:rowOff>124076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97719"/>
          <a:ext cx="889000" cy="2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124076</xdr:rowOff>
    </xdr:from>
    <xdr:to>
      <xdr:col>15</xdr:col>
      <xdr:colOff>50800</xdr:colOff>
      <xdr:row>57</xdr:row>
      <xdr:rowOff>29246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25276"/>
          <a:ext cx="889000" cy="7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29246</xdr:rowOff>
    </xdr:from>
    <xdr:to>
      <xdr:col>10</xdr:col>
      <xdr:colOff>114300</xdr:colOff>
      <xdr:row>57</xdr:row>
      <xdr:rowOff>35078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01896"/>
          <a:ext cx="889000" cy="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55431</xdr:rowOff>
    </xdr:from>
    <xdr:to>
      <xdr:col>24</xdr:col>
      <xdr:colOff>114300</xdr:colOff>
      <xdr:row>56</xdr:row>
      <xdr:rowOff>157031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78308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0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45719</xdr:rowOff>
    </xdr:from>
    <xdr:to>
      <xdr:col>20</xdr:col>
      <xdr:colOff>38100</xdr:colOff>
      <xdr:row>56</xdr:row>
      <xdr:rowOff>147319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4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163846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2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73276</xdr:rowOff>
    </xdr:from>
    <xdr:to>
      <xdr:col>15</xdr:col>
      <xdr:colOff>101600</xdr:colOff>
      <xdr:row>57</xdr:row>
      <xdr:rowOff>3426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7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19953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4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149896</xdr:rowOff>
    </xdr:from>
    <xdr:to>
      <xdr:col>10</xdr:col>
      <xdr:colOff>165100</xdr:colOff>
      <xdr:row>57</xdr:row>
      <xdr:rowOff>80046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5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96573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155728</xdr:rowOff>
    </xdr:from>
    <xdr:to>
      <xdr:col>6</xdr:col>
      <xdr:colOff>38100</xdr:colOff>
      <xdr:row>57</xdr:row>
      <xdr:rowOff>85878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5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102405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3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136482</xdr:rowOff>
    </xdr:from>
    <xdr:to>
      <xdr:col>24</xdr:col>
      <xdr:colOff>63500</xdr:colOff>
      <xdr:row>78</xdr:row>
      <xdr:rowOff>137071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09582"/>
          <a:ext cx="8382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128060</xdr:rowOff>
    </xdr:from>
    <xdr:to>
      <xdr:col>19</xdr:col>
      <xdr:colOff>177800</xdr:colOff>
      <xdr:row>78</xdr:row>
      <xdr:rowOff>136482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01160"/>
          <a:ext cx="889000" cy="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128060</xdr:rowOff>
    </xdr:from>
    <xdr:to>
      <xdr:col>15</xdr:col>
      <xdr:colOff>50800</xdr:colOff>
      <xdr:row>78</xdr:row>
      <xdr:rowOff>130648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01160"/>
          <a:ext cx="889000" cy="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130648</xdr:rowOff>
    </xdr:from>
    <xdr:to>
      <xdr:col>10</xdr:col>
      <xdr:colOff>114300</xdr:colOff>
      <xdr:row>78</xdr:row>
      <xdr:rowOff>137678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03748"/>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86271</xdr:rowOff>
    </xdr:from>
    <xdr:to>
      <xdr:col>24</xdr:col>
      <xdr:colOff>114300</xdr:colOff>
      <xdr:row>79</xdr:row>
      <xdr:rowOff>16421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5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1198</xdr:rowOff>
    </xdr:from>
    <xdr:ext cx="378565"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4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85682</xdr:rowOff>
    </xdr:from>
    <xdr:to>
      <xdr:col>20</xdr:col>
      <xdr:colOff>38100</xdr:colOff>
      <xdr:row>79</xdr:row>
      <xdr:rowOff>15832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6959</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8017" y="13551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77260</xdr:rowOff>
    </xdr:from>
    <xdr:to>
      <xdr:col>15</xdr:col>
      <xdr:colOff>101600</xdr:colOff>
      <xdr:row>79</xdr:row>
      <xdr:rowOff>7410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169987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4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79848</xdr:rowOff>
    </xdr:from>
    <xdr:to>
      <xdr:col>10</xdr:col>
      <xdr:colOff>165100</xdr:colOff>
      <xdr:row>79</xdr:row>
      <xdr:rowOff>9998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5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1125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4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86878</xdr:rowOff>
    </xdr:from>
    <xdr:to>
      <xdr:col>6</xdr:col>
      <xdr:colOff>38100</xdr:colOff>
      <xdr:row>79</xdr:row>
      <xdr:rowOff>17028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8155</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552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57739</xdr:rowOff>
    </xdr:from>
    <xdr:to>
      <xdr:col>24</xdr:col>
      <xdr:colOff>63500</xdr:colOff>
      <xdr:row>96</xdr:row>
      <xdr:rowOff>19540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45489"/>
          <a:ext cx="838200" cy="13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10153</xdr:rowOff>
    </xdr:from>
    <xdr:to>
      <xdr:col>19</xdr:col>
      <xdr:colOff>177800</xdr:colOff>
      <xdr:row>96</xdr:row>
      <xdr:rowOff>19540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297903"/>
          <a:ext cx="889000" cy="18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10153</xdr:rowOff>
    </xdr:from>
    <xdr:to>
      <xdr:col>15</xdr:col>
      <xdr:colOff>50800</xdr:colOff>
      <xdr:row>97</xdr:row>
      <xdr:rowOff>18374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97903"/>
          <a:ext cx="889000" cy="35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12500</xdr:rowOff>
    </xdr:from>
    <xdr:to>
      <xdr:col>10</xdr:col>
      <xdr:colOff>114300</xdr:colOff>
      <xdr:row>97</xdr:row>
      <xdr:rowOff>18374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43150"/>
          <a:ext cx="889000" cy="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6939</xdr:rowOff>
    </xdr:from>
    <xdr:to>
      <xdr:col>24</xdr:col>
      <xdr:colOff>114300</xdr:colOff>
      <xdr:row>95</xdr:row>
      <xdr:rowOff>108539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156816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7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140190</xdr:rowOff>
    </xdr:from>
    <xdr:to>
      <xdr:col>20</xdr:col>
      <xdr:colOff>38100</xdr:colOff>
      <xdr:row>96</xdr:row>
      <xdr:rowOff>70340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2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61467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2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130803</xdr:rowOff>
    </xdr:from>
    <xdr:to>
      <xdr:col>15</xdr:col>
      <xdr:colOff>101600</xdr:colOff>
      <xdr:row>95</xdr:row>
      <xdr:rowOff>60953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77480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2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139024</xdr:rowOff>
    </xdr:from>
    <xdr:to>
      <xdr:col>10</xdr:col>
      <xdr:colOff>165100</xdr:colOff>
      <xdr:row>97</xdr:row>
      <xdr:rowOff>69174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60301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133150</xdr:rowOff>
    </xdr:from>
    <xdr:to>
      <xdr:col>6</xdr:col>
      <xdr:colOff>38100</xdr:colOff>
      <xdr:row>97</xdr:row>
      <xdr:rowOff>63300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54427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8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128363</xdr:rowOff>
    </xdr:from>
    <xdr:to>
      <xdr:col>55</xdr:col>
      <xdr:colOff>0</xdr:colOff>
      <xdr:row>37</xdr:row>
      <xdr:rowOff>40038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300563"/>
          <a:ext cx="838200" cy="8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56042</xdr:rowOff>
    </xdr:from>
    <xdr:to>
      <xdr:col>50</xdr:col>
      <xdr:colOff>114300</xdr:colOff>
      <xdr:row>36</xdr:row>
      <xdr:rowOff>128363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370992"/>
          <a:ext cx="889000" cy="92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56042</xdr:rowOff>
    </xdr:from>
    <xdr:to>
      <xdr:col>45</xdr:col>
      <xdr:colOff>177800</xdr:colOff>
      <xdr:row>34</xdr:row>
      <xdr:rowOff>72811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370992"/>
          <a:ext cx="889000" cy="53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72811</xdr:rowOff>
    </xdr:from>
    <xdr:to>
      <xdr:col>41</xdr:col>
      <xdr:colOff>50800</xdr:colOff>
      <xdr:row>36</xdr:row>
      <xdr:rowOff>9236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902111"/>
          <a:ext cx="889000" cy="27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160688</xdr:rowOff>
    </xdr:from>
    <xdr:to>
      <xdr:col>55</xdr:col>
      <xdr:colOff>50800</xdr:colOff>
      <xdr:row>37</xdr:row>
      <xdr:rowOff>90838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3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139115</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1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77563</xdr:rowOff>
    </xdr:from>
    <xdr:to>
      <xdr:col>50</xdr:col>
      <xdr:colOff>165100</xdr:colOff>
      <xdr:row>37</xdr:row>
      <xdr:rowOff>7713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4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170290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34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5242</xdr:rowOff>
    </xdr:from>
    <xdr:to>
      <xdr:col>46</xdr:col>
      <xdr:colOff>38100</xdr:colOff>
      <xdr:row>31</xdr:row>
      <xdr:rowOff>106842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3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123369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09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22011</xdr:rowOff>
    </xdr:from>
    <xdr:to>
      <xdr:col>41</xdr:col>
      <xdr:colOff>101600</xdr:colOff>
      <xdr:row>34</xdr:row>
      <xdr:rowOff>123611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85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140138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2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129886</xdr:rowOff>
    </xdr:from>
    <xdr:to>
      <xdr:col>36</xdr:col>
      <xdr:colOff>165100</xdr:colOff>
      <xdr:row>36</xdr:row>
      <xdr:rowOff>60036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76563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0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137301</xdr:rowOff>
    </xdr:from>
    <xdr:to>
      <xdr:col>55</xdr:col>
      <xdr:colOff>0</xdr:colOff>
      <xdr:row>54</xdr:row>
      <xdr:rowOff>78036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052701"/>
          <a:ext cx="838200" cy="2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137301</xdr:rowOff>
    </xdr:from>
    <xdr:to>
      <xdr:col>50</xdr:col>
      <xdr:colOff>114300</xdr:colOff>
      <xdr:row>54</xdr:row>
      <xdr:rowOff>71286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052701"/>
          <a:ext cx="889000" cy="27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123857</xdr:rowOff>
    </xdr:from>
    <xdr:to>
      <xdr:col>45</xdr:col>
      <xdr:colOff>177800</xdr:colOff>
      <xdr:row>54</xdr:row>
      <xdr:rowOff>71286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210707"/>
          <a:ext cx="889000" cy="11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137814</xdr:rowOff>
    </xdr:from>
    <xdr:to>
      <xdr:col>41</xdr:col>
      <xdr:colOff>50800</xdr:colOff>
      <xdr:row>53</xdr:row>
      <xdr:rowOff>123857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8881764"/>
          <a:ext cx="889000" cy="32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27236</xdr:rowOff>
    </xdr:from>
    <xdr:to>
      <xdr:col>55</xdr:col>
      <xdr:colOff>50800</xdr:colOff>
      <xdr:row>54</xdr:row>
      <xdr:rowOff>128836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28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50113</xdr:rowOff>
    </xdr:from>
    <xdr:ext cx="690189"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1369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86501</xdr:rowOff>
    </xdr:from>
    <xdr:to>
      <xdr:col>50</xdr:col>
      <xdr:colOff>165100</xdr:colOff>
      <xdr:row>53</xdr:row>
      <xdr:rowOff>16651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00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51</xdr:row>
      <xdr:rowOff>33178</xdr:rowOff>
    </xdr:from>
    <xdr:ext cx="690189"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294205" y="877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20486</xdr:rowOff>
    </xdr:from>
    <xdr:to>
      <xdr:col>46</xdr:col>
      <xdr:colOff>38100</xdr:colOff>
      <xdr:row>54</xdr:row>
      <xdr:rowOff>122086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2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52</xdr:row>
      <xdr:rowOff>138613</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05205" y="90540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73057</xdr:rowOff>
    </xdr:from>
    <xdr:to>
      <xdr:col>41</xdr:col>
      <xdr:colOff>101600</xdr:colOff>
      <xdr:row>54</xdr:row>
      <xdr:rowOff>3207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1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52</xdr:row>
      <xdr:rowOff>19734</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16205" y="8935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87014</xdr:rowOff>
    </xdr:from>
    <xdr:to>
      <xdr:col>36</xdr:col>
      <xdr:colOff>165100</xdr:colOff>
      <xdr:row>52</xdr:row>
      <xdr:rowOff>17164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883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50</xdr:row>
      <xdr:rowOff>33691</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27205" y="86061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156230</xdr:rowOff>
    </xdr:from>
    <xdr:to>
      <xdr:col>55</xdr:col>
      <xdr:colOff>0</xdr:colOff>
      <xdr:row>73</xdr:row>
      <xdr:rowOff>28159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2329180"/>
          <a:ext cx="838200" cy="21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156230</xdr:rowOff>
    </xdr:from>
    <xdr:to>
      <xdr:col>50</xdr:col>
      <xdr:colOff>114300</xdr:colOff>
      <xdr:row>74</xdr:row>
      <xdr:rowOff>111782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329180"/>
          <a:ext cx="889000" cy="46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122796</xdr:rowOff>
    </xdr:from>
    <xdr:to>
      <xdr:col>45</xdr:col>
      <xdr:colOff>177800</xdr:colOff>
      <xdr:row>74</xdr:row>
      <xdr:rowOff>111782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467196"/>
          <a:ext cx="889000" cy="33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67673</xdr:rowOff>
    </xdr:from>
    <xdr:to>
      <xdr:col>41</xdr:col>
      <xdr:colOff>50800</xdr:colOff>
      <xdr:row>72</xdr:row>
      <xdr:rowOff>122796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240623"/>
          <a:ext cx="889000" cy="22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148809</xdr:rowOff>
    </xdr:from>
    <xdr:to>
      <xdr:col>55</xdr:col>
      <xdr:colOff>50800</xdr:colOff>
      <xdr:row>73</xdr:row>
      <xdr:rowOff>78959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49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236</xdr:rowOff>
    </xdr:from>
    <xdr:ext cx="690189"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344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105430</xdr:rowOff>
    </xdr:from>
    <xdr:to>
      <xdr:col>50</xdr:col>
      <xdr:colOff>165100</xdr:colOff>
      <xdr:row>72</xdr:row>
      <xdr:rowOff>35580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70</xdr:row>
      <xdr:rowOff>52107</xdr:rowOff>
    </xdr:from>
    <xdr:ext cx="69018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294205" y="12053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60982</xdr:rowOff>
    </xdr:from>
    <xdr:to>
      <xdr:col>46</xdr:col>
      <xdr:colOff>38100</xdr:colOff>
      <xdr:row>74</xdr:row>
      <xdr:rowOff>162582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74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7659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52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71996</xdr:rowOff>
    </xdr:from>
    <xdr:to>
      <xdr:col>41</xdr:col>
      <xdr:colOff>101600</xdr:colOff>
      <xdr:row>73</xdr:row>
      <xdr:rowOff>2146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4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71</xdr:row>
      <xdr:rowOff>18673</xdr:rowOff>
    </xdr:from>
    <xdr:ext cx="69018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16205" y="12191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16873</xdr:rowOff>
    </xdr:from>
    <xdr:to>
      <xdr:col>36</xdr:col>
      <xdr:colOff>165100</xdr:colOff>
      <xdr:row>71</xdr:row>
      <xdr:rowOff>118473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18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69</xdr:row>
      <xdr:rowOff>135000</xdr:rowOff>
    </xdr:from>
    <xdr:ext cx="69018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27205" y="11965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26339</xdr:rowOff>
    </xdr:from>
    <xdr:to>
      <xdr:col>55</xdr:col>
      <xdr:colOff>0</xdr:colOff>
      <xdr:row>99</xdr:row>
      <xdr:rowOff>33544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99889"/>
          <a:ext cx="838200" cy="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168314</xdr:rowOff>
    </xdr:from>
    <xdr:to>
      <xdr:col>50</xdr:col>
      <xdr:colOff>114300</xdr:colOff>
      <xdr:row>99</xdr:row>
      <xdr:rowOff>26339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70414"/>
          <a:ext cx="889000" cy="2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168314</xdr:rowOff>
    </xdr:from>
    <xdr:to>
      <xdr:col>45</xdr:col>
      <xdr:colOff>177800</xdr:colOff>
      <xdr:row>99</xdr:row>
      <xdr:rowOff>33772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70414"/>
          <a:ext cx="889000" cy="3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33772</xdr:rowOff>
    </xdr:from>
    <xdr:to>
      <xdr:col>41</xdr:col>
      <xdr:colOff>50800</xdr:colOff>
      <xdr:row>99</xdr:row>
      <xdr:rowOff>56872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7007322"/>
          <a:ext cx="88900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154194</xdr:rowOff>
    </xdr:from>
    <xdr:to>
      <xdr:col>55</xdr:col>
      <xdr:colOff>50800</xdr:colOff>
      <xdr:row>99</xdr:row>
      <xdr:rowOff>84344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5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69121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7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146989</xdr:rowOff>
    </xdr:from>
    <xdr:to>
      <xdr:col>50</xdr:col>
      <xdr:colOff>165100</xdr:colOff>
      <xdr:row>99</xdr:row>
      <xdr:rowOff>77139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4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68266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4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117514</xdr:rowOff>
    </xdr:from>
    <xdr:to>
      <xdr:col>46</xdr:col>
      <xdr:colOff>38100</xdr:colOff>
      <xdr:row>99</xdr:row>
      <xdr:rowOff>47664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38791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1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154422</xdr:rowOff>
    </xdr:from>
    <xdr:to>
      <xdr:col>41</xdr:col>
      <xdr:colOff>101600</xdr:colOff>
      <xdr:row>99</xdr:row>
      <xdr:rowOff>84572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5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75699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6072</xdr:rowOff>
    </xdr:from>
    <xdr:to>
      <xdr:col>36</xdr:col>
      <xdr:colOff>165100</xdr:colOff>
      <xdr:row>99</xdr:row>
      <xdr:rowOff>107672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7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98799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7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153222</xdr:rowOff>
    </xdr:from>
    <xdr:to>
      <xdr:col>85</xdr:col>
      <xdr:colOff>127000</xdr:colOff>
      <xdr:row>39</xdr:row>
      <xdr:rowOff>20170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68322"/>
          <a:ext cx="838200" cy="3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115721</xdr:rowOff>
    </xdr:from>
    <xdr:to>
      <xdr:col>81</xdr:col>
      <xdr:colOff>50800</xdr:colOff>
      <xdr:row>38</xdr:row>
      <xdr:rowOff>153222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30821"/>
          <a:ext cx="889000" cy="3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115721</xdr:rowOff>
    </xdr:from>
    <xdr:to>
      <xdr:col>76</xdr:col>
      <xdr:colOff>114300</xdr:colOff>
      <xdr:row>38</xdr:row>
      <xdr:rowOff>145774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30821"/>
          <a:ext cx="889000" cy="3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112832</xdr:rowOff>
    </xdr:from>
    <xdr:to>
      <xdr:col>71</xdr:col>
      <xdr:colOff>177800</xdr:colOff>
      <xdr:row>38</xdr:row>
      <xdr:rowOff>145774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27932"/>
          <a:ext cx="889000" cy="3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140820</xdr:rowOff>
    </xdr:from>
    <xdr:to>
      <xdr:col>85</xdr:col>
      <xdr:colOff>177800</xdr:colOff>
      <xdr:row>39</xdr:row>
      <xdr:rowOff>70970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110975</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102422</xdr:rowOff>
    </xdr:from>
    <xdr:to>
      <xdr:col>81</xdr:col>
      <xdr:colOff>101600</xdr:colOff>
      <xdr:row>39</xdr:row>
      <xdr:rowOff>32572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1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49099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39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64921</xdr:rowOff>
    </xdr:from>
    <xdr:to>
      <xdr:col>76</xdr:col>
      <xdr:colOff>165100</xdr:colOff>
      <xdr:row>38</xdr:row>
      <xdr:rowOff>166521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11598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5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94974</xdr:rowOff>
    </xdr:from>
    <xdr:to>
      <xdr:col>72</xdr:col>
      <xdr:colOff>38100</xdr:colOff>
      <xdr:row>39</xdr:row>
      <xdr:rowOff>25124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41651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8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62032</xdr:rowOff>
    </xdr:from>
    <xdr:to>
      <xdr:col>67</xdr:col>
      <xdr:colOff>101600</xdr:colOff>
      <xdr:row>38</xdr:row>
      <xdr:rowOff>163632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8709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5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148737</xdr:rowOff>
    </xdr:from>
    <xdr:to>
      <xdr:col>85</xdr:col>
      <xdr:colOff>127000</xdr:colOff>
      <xdr:row>78</xdr:row>
      <xdr:rowOff>151482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521837"/>
          <a:ext cx="838200" cy="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147045</xdr:rowOff>
    </xdr:from>
    <xdr:to>
      <xdr:col>81</xdr:col>
      <xdr:colOff>50800</xdr:colOff>
      <xdr:row>78</xdr:row>
      <xdr:rowOff>148737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520145"/>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147045</xdr:rowOff>
    </xdr:from>
    <xdr:to>
      <xdr:col>76</xdr:col>
      <xdr:colOff>114300</xdr:colOff>
      <xdr:row>78</xdr:row>
      <xdr:rowOff>147469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520145"/>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146008</xdr:rowOff>
    </xdr:from>
    <xdr:to>
      <xdr:col>71</xdr:col>
      <xdr:colOff>177800</xdr:colOff>
      <xdr:row>78</xdr:row>
      <xdr:rowOff>147469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519108"/>
          <a:ext cx="8890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100682</xdr:rowOff>
    </xdr:from>
    <xdr:to>
      <xdr:col>85</xdr:col>
      <xdr:colOff>177800</xdr:colOff>
      <xdr:row>79</xdr:row>
      <xdr:rowOff>30832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47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15609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8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97937</xdr:rowOff>
    </xdr:from>
    <xdr:to>
      <xdr:col>81</xdr:col>
      <xdr:colOff>101600</xdr:colOff>
      <xdr:row>79</xdr:row>
      <xdr:rowOff>28087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47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19214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56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96245</xdr:rowOff>
    </xdr:from>
    <xdr:to>
      <xdr:col>76</xdr:col>
      <xdr:colOff>165100</xdr:colOff>
      <xdr:row>79</xdr:row>
      <xdr:rowOff>26395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46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17522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5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96669</xdr:rowOff>
    </xdr:from>
    <xdr:to>
      <xdr:col>72</xdr:col>
      <xdr:colOff>38100</xdr:colOff>
      <xdr:row>79</xdr:row>
      <xdr:rowOff>26819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6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17946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56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95208</xdr:rowOff>
    </xdr:from>
    <xdr:to>
      <xdr:col>67</xdr:col>
      <xdr:colOff>101600</xdr:colOff>
      <xdr:row>79</xdr:row>
      <xdr:rowOff>25358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6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16485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5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116644</xdr:rowOff>
    </xdr:from>
    <xdr:to>
      <xdr:col>85</xdr:col>
      <xdr:colOff>126364</xdr:colOff>
      <xdr:row>98</xdr:row>
      <xdr:rowOff>136616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6404394"/>
          <a:ext cx="1269" cy="53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143202</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136616</xdr:rowOff>
    </xdr:from>
    <xdr:to>
      <xdr:col>86</xdr:col>
      <xdr:colOff>25400</xdr:colOff>
      <xdr:row>98</xdr:row>
      <xdr:rowOff>136616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63321</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61796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116644</xdr:rowOff>
    </xdr:from>
    <xdr:to>
      <xdr:col>86</xdr:col>
      <xdr:colOff>25400</xdr:colOff>
      <xdr:row>95</xdr:row>
      <xdr:rowOff>116644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40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85503</xdr:rowOff>
    </xdr:from>
    <xdr:to>
      <xdr:col>85</xdr:col>
      <xdr:colOff>127000</xdr:colOff>
      <xdr:row>97</xdr:row>
      <xdr:rowOff>122436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16153"/>
          <a:ext cx="838200" cy="3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16203</xdr:rowOff>
    </xdr:from>
    <xdr:ext cx="599010"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818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37776</xdr:rowOff>
    </xdr:from>
    <xdr:to>
      <xdr:col>85</xdr:col>
      <xdr:colOff>177800</xdr:colOff>
      <xdr:row>98</xdr:row>
      <xdr:rowOff>139376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63041</xdr:rowOff>
    </xdr:from>
    <xdr:to>
      <xdr:col>81</xdr:col>
      <xdr:colOff>50800</xdr:colOff>
      <xdr:row>97</xdr:row>
      <xdr:rowOff>122436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5664991"/>
          <a:ext cx="889000" cy="108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34710</xdr:rowOff>
    </xdr:from>
    <xdr:to>
      <xdr:col>81</xdr:col>
      <xdr:colOff>101600</xdr:colOff>
      <xdr:row>98</xdr:row>
      <xdr:rowOff>136310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127437</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92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63041</xdr:rowOff>
    </xdr:from>
    <xdr:to>
      <xdr:col>76</xdr:col>
      <xdr:colOff>114300</xdr:colOff>
      <xdr:row>94</xdr:row>
      <xdr:rowOff>29031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5664991"/>
          <a:ext cx="889000" cy="48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28077</xdr:rowOff>
    </xdr:from>
    <xdr:to>
      <xdr:col>76</xdr:col>
      <xdr:colOff>165100</xdr:colOff>
      <xdr:row>98</xdr:row>
      <xdr:rowOff>129677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120804</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292795" y="169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9832</xdr:rowOff>
    </xdr:from>
    <xdr:to>
      <xdr:col>71</xdr:col>
      <xdr:colOff>177800</xdr:colOff>
      <xdr:row>94</xdr:row>
      <xdr:rowOff>29031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5954682"/>
          <a:ext cx="889000" cy="19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52112</xdr:rowOff>
    </xdr:from>
    <xdr:to>
      <xdr:col>72</xdr:col>
      <xdr:colOff>38100</xdr:colOff>
      <xdr:row>98</xdr:row>
      <xdr:rowOff>153712</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144839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4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58045</xdr:rowOff>
    </xdr:from>
    <xdr:to>
      <xdr:col>67</xdr:col>
      <xdr:colOff>101600</xdr:colOff>
      <xdr:row>98</xdr:row>
      <xdr:rowOff>159645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150772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5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34703</xdr:rowOff>
    </xdr:from>
    <xdr:to>
      <xdr:col>85</xdr:col>
      <xdr:colOff>177800</xdr:colOff>
      <xdr:row>97</xdr:row>
      <xdr:rowOff>136303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6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57580</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1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71636</xdr:rowOff>
    </xdr:from>
    <xdr:to>
      <xdr:col>81</xdr:col>
      <xdr:colOff>101600</xdr:colOff>
      <xdr:row>98</xdr:row>
      <xdr:rowOff>1786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18313</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47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12241</xdr:rowOff>
    </xdr:from>
    <xdr:to>
      <xdr:col>76</xdr:col>
      <xdr:colOff>165100</xdr:colOff>
      <xdr:row>91</xdr:row>
      <xdr:rowOff>113841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561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89</xdr:row>
      <xdr:rowOff>130368</xdr:rowOff>
    </xdr:from>
    <xdr:ext cx="69018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47205" y="153894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149681</xdr:rowOff>
    </xdr:from>
    <xdr:to>
      <xdr:col>72</xdr:col>
      <xdr:colOff>38100</xdr:colOff>
      <xdr:row>94</xdr:row>
      <xdr:rowOff>79831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0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92</xdr:row>
      <xdr:rowOff>96358</xdr:rowOff>
    </xdr:from>
    <xdr:ext cx="69018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358205" y="15869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130482</xdr:rowOff>
    </xdr:from>
    <xdr:to>
      <xdr:col>67</xdr:col>
      <xdr:colOff>101600</xdr:colOff>
      <xdr:row>93</xdr:row>
      <xdr:rowOff>60632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590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91</xdr:row>
      <xdr:rowOff>77159</xdr:rowOff>
    </xdr:from>
    <xdr:ext cx="69018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469205" y="156791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106059</xdr:rowOff>
    </xdr:from>
    <xdr:to>
      <xdr:col>116</xdr:col>
      <xdr:colOff>63500</xdr:colOff>
      <xdr:row>58</xdr:row>
      <xdr:rowOff>106681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50159"/>
          <a:ext cx="8382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106681</xdr:rowOff>
    </xdr:from>
    <xdr:to>
      <xdr:col>111</xdr:col>
      <xdr:colOff>177800</xdr:colOff>
      <xdr:row>58</xdr:row>
      <xdr:rowOff>107284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50781"/>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107284</xdr:rowOff>
    </xdr:from>
    <xdr:to>
      <xdr:col>107</xdr:col>
      <xdr:colOff>50800</xdr:colOff>
      <xdr:row>58</xdr:row>
      <xdr:rowOff>108107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51384"/>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108107</xdr:rowOff>
    </xdr:from>
    <xdr:to>
      <xdr:col>102</xdr:col>
      <xdr:colOff>114300</xdr:colOff>
      <xdr:row>58</xdr:row>
      <xdr:rowOff>108757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52207"/>
          <a:ext cx="889000" cy="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55259</xdr:rowOff>
    </xdr:from>
    <xdr:to>
      <xdr:col>116</xdr:col>
      <xdr:colOff>114300</xdr:colOff>
      <xdr:row>58</xdr:row>
      <xdr:rowOff>156859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168551</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55881</xdr:rowOff>
    </xdr:from>
    <xdr:to>
      <xdr:col>112</xdr:col>
      <xdr:colOff>38100</xdr:colOff>
      <xdr:row>58</xdr:row>
      <xdr:rowOff>157481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9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148608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9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56484</xdr:rowOff>
    </xdr:from>
    <xdr:to>
      <xdr:col>107</xdr:col>
      <xdr:colOff>101600</xdr:colOff>
      <xdr:row>58</xdr:row>
      <xdr:rowOff>158084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149211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9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57307</xdr:rowOff>
    </xdr:from>
    <xdr:to>
      <xdr:col>102</xdr:col>
      <xdr:colOff>165100</xdr:colOff>
      <xdr:row>58</xdr:row>
      <xdr:rowOff>158907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0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150034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9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57957</xdr:rowOff>
    </xdr:from>
    <xdr:to>
      <xdr:col>98</xdr:col>
      <xdr:colOff>38100</xdr:colOff>
      <xdr:row>58</xdr:row>
      <xdr:rowOff>159557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0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150684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9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133211</xdr:rowOff>
    </xdr:from>
    <xdr:to>
      <xdr:col>116</xdr:col>
      <xdr:colOff>63500</xdr:colOff>
      <xdr:row>77</xdr:row>
      <xdr:rowOff>10895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820511"/>
          <a:ext cx="838200" cy="39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124460</xdr:rowOff>
    </xdr:from>
    <xdr:to>
      <xdr:col>111</xdr:col>
      <xdr:colOff>177800</xdr:colOff>
      <xdr:row>74</xdr:row>
      <xdr:rowOff>133211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640310"/>
          <a:ext cx="889000" cy="18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124460</xdr:rowOff>
    </xdr:from>
    <xdr:to>
      <xdr:col>107</xdr:col>
      <xdr:colOff>50800</xdr:colOff>
      <xdr:row>75</xdr:row>
      <xdr:rowOff>22768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640310"/>
          <a:ext cx="889000" cy="24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22768</xdr:rowOff>
    </xdr:from>
    <xdr:to>
      <xdr:col>102</xdr:col>
      <xdr:colOff>114300</xdr:colOff>
      <xdr:row>76</xdr:row>
      <xdr:rowOff>51087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881518"/>
          <a:ext cx="889000" cy="19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131545</xdr:rowOff>
    </xdr:from>
    <xdr:to>
      <xdr:col>116</xdr:col>
      <xdr:colOff>114300</xdr:colOff>
      <xdr:row>77</xdr:row>
      <xdr:rowOff>61695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6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109972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4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82411</xdr:rowOff>
    </xdr:from>
    <xdr:to>
      <xdr:col>112</xdr:col>
      <xdr:colOff>38100</xdr:colOff>
      <xdr:row>75</xdr:row>
      <xdr:rowOff>12561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7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29088</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23795" y="12544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73660</xdr:rowOff>
    </xdr:from>
    <xdr:to>
      <xdr:col>107</xdr:col>
      <xdr:colOff>101600</xdr:colOff>
      <xdr:row>74</xdr:row>
      <xdr:rowOff>3810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5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20337</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34795" y="1236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143418</xdr:rowOff>
    </xdr:from>
    <xdr:to>
      <xdr:col>102</xdr:col>
      <xdr:colOff>165100</xdr:colOff>
      <xdr:row>75</xdr:row>
      <xdr:rowOff>73568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3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90095</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45795" y="1260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287</xdr:rowOff>
    </xdr:from>
    <xdr:to>
      <xdr:col>98</xdr:col>
      <xdr:colOff>38100</xdr:colOff>
      <xdr:row>76</xdr:row>
      <xdr:rowOff>101887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3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118414</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56795" y="12805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性質別歳出決算における住民一人当たりの決算額は</a:t>
          </a:r>
          <a:r>
            <a:rPr kumimoji="1" lang="en-US" altLang="ja-JP" sz="1300">
              <a:latin typeface="ＭＳ Ｐゴシック" panose="020B0600070205080204" pitchFamily="50" charset="-128"/>
              <a:ea typeface="ＭＳ Ｐゴシック" panose="020B0600070205080204" pitchFamily="50" charset="-128"/>
            </a:rPr>
            <a:t>2,539,472</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456,136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％）の減となっている。</a:t>
          </a:r>
        </a:p>
        <a:p>
          <a:r>
            <a:rPr kumimoji="1" lang="ja-JP" altLang="en-US" sz="1300">
              <a:latin typeface="ＭＳ Ｐゴシック" panose="020B0600070205080204" pitchFamily="50" charset="-128"/>
              <a:ea typeface="ＭＳ Ｐゴシック" panose="020B0600070205080204" pitchFamily="50" charset="-128"/>
            </a:rPr>
            <a:t>繰出金の大幅減の要因は公共下水道事業特別会計への繰出金の減（双葉駅西地区下水道整備事業に係る繰出の減）によるものである。</a:t>
          </a:r>
        </a:p>
        <a:p>
          <a:r>
            <a:rPr kumimoji="1" lang="ja-JP" altLang="en-US" sz="1300">
              <a:latin typeface="ＭＳ Ｐゴシック" panose="020B0600070205080204" pitchFamily="50" charset="-128"/>
              <a:ea typeface="ＭＳ Ｐゴシック" panose="020B0600070205080204" pitchFamily="50" charset="-128"/>
            </a:rPr>
            <a:t>普通建設事業費の減の要因は、「新役場庁舎整備事業（</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完了）」等の減によるものである。（「うち新規整備」も同様。）</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5,436
5,403
51.42
15,655,989
13,804,573
1,722,101
2,632,210
1,080,002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54451</xdr:rowOff>
    </xdr:from>
    <xdr:to>
      <xdr:col>24</xdr:col>
      <xdr:colOff>63500</xdr:colOff>
      <xdr:row>37</xdr:row>
      <xdr:rowOff>170047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98101"/>
          <a:ext cx="838200" cy="1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54451</xdr:rowOff>
    </xdr:from>
    <xdr:to>
      <xdr:col>19</xdr:col>
      <xdr:colOff>177800</xdr:colOff>
      <xdr:row>38</xdr:row>
      <xdr:rowOff>23533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98101"/>
          <a:ext cx="889000" cy="14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23533</xdr:rowOff>
    </xdr:from>
    <xdr:to>
      <xdr:col>15</xdr:col>
      <xdr:colOff>50800</xdr:colOff>
      <xdr:row>38</xdr:row>
      <xdr:rowOff>26733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3863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26733</xdr:rowOff>
    </xdr:from>
    <xdr:to>
      <xdr:col>10</xdr:col>
      <xdr:colOff>114300</xdr:colOff>
      <xdr:row>38</xdr:row>
      <xdr:rowOff>27324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41833"/>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119247</xdr:rowOff>
    </xdr:from>
    <xdr:to>
      <xdr:col>24</xdr:col>
      <xdr:colOff>114300</xdr:colOff>
      <xdr:row>38</xdr:row>
      <xdr:rowOff>49397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6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34174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7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3651</xdr:rowOff>
    </xdr:from>
    <xdr:to>
      <xdr:col>20</xdr:col>
      <xdr:colOff>38100</xdr:colOff>
      <xdr:row>37</xdr:row>
      <xdr:rowOff>105251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96378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4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144183</xdr:rowOff>
    </xdr:from>
    <xdr:to>
      <xdr:col>15</xdr:col>
      <xdr:colOff>101600</xdr:colOff>
      <xdr:row>38</xdr:row>
      <xdr:rowOff>74333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8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65460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147384</xdr:rowOff>
    </xdr:from>
    <xdr:to>
      <xdr:col>10</xdr:col>
      <xdr:colOff>165100</xdr:colOff>
      <xdr:row>38</xdr:row>
      <xdr:rowOff>77533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910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68660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8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147974</xdr:rowOff>
    </xdr:from>
    <xdr:to>
      <xdr:col>6</xdr:col>
      <xdr:colOff>38100</xdr:colOff>
      <xdr:row>38</xdr:row>
      <xdr:rowOff>78124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9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69251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8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89560</xdr:rowOff>
    </xdr:from>
    <xdr:to>
      <xdr:col>24</xdr:col>
      <xdr:colOff>62865</xdr:colOff>
      <xdr:row>58</xdr:row>
      <xdr:rowOff>166846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347860"/>
          <a:ext cx="1270" cy="76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170673</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166846</xdr:rowOff>
    </xdr:from>
    <xdr:to>
      <xdr:col>24</xdr:col>
      <xdr:colOff>152400</xdr:colOff>
      <xdr:row>58</xdr:row>
      <xdr:rowOff>166846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36237</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1230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89560</xdr:rowOff>
    </xdr:from>
    <xdr:to>
      <xdr:col>24</xdr:col>
      <xdr:colOff>152400</xdr:colOff>
      <xdr:row>54</xdr:row>
      <xdr:rowOff>89560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3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169263</xdr:rowOff>
    </xdr:from>
    <xdr:to>
      <xdr:col>24</xdr:col>
      <xdr:colOff>63500</xdr:colOff>
      <xdr:row>55</xdr:row>
      <xdr:rowOff>76994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427563"/>
          <a:ext cx="838200" cy="7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6389</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950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27962</xdr:rowOff>
    </xdr:from>
    <xdr:to>
      <xdr:col>24</xdr:col>
      <xdr:colOff>114300</xdr:colOff>
      <xdr:row>58</xdr:row>
      <xdr:rowOff>129562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72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100047</xdr:rowOff>
    </xdr:from>
    <xdr:to>
      <xdr:col>19</xdr:col>
      <xdr:colOff>177800</xdr:colOff>
      <xdr:row>54</xdr:row>
      <xdr:rowOff>169263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672547"/>
          <a:ext cx="889000" cy="7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20231</xdr:rowOff>
    </xdr:from>
    <xdr:to>
      <xdr:col>20</xdr:col>
      <xdr:colOff>38100</xdr:colOff>
      <xdr:row>58</xdr:row>
      <xdr:rowOff>121831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6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112958</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5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100047</xdr:rowOff>
    </xdr:from>
    <xdr:to>
      <xdr:col>15</xdr:col>
      <xdr:colOff>50800</xdr:colOff>
      <xdr:row>52</xdr:row>
      <xdr:rowOff>94613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672547"/>
          <a:ext cx="889000" cy="3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24287</xdr:rowOff>
    </xdr:from>
    <xdr:to>
      <xdr:col>15</xdr:col>
      <xdr:colOff>101600</xdr:colOff>
      <xdr:row>58</xdr:row>
      <xdr:rowOff>125887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6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117014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91654</xdr:rowOff>
    </xdr:from>
    <xdr:to>
      <xdr:col>10</xdr:col>
      <xdr:colOff>114300</xdr:colOff>
      <xdr:row>52</xdr:row>
      <xdr:rowOff>94613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835604"/>
          <a:ext cx="889000" cy="17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4741</xdr:rowOff>
    </xdr:from>
    <xdr:to>
      <xdr:col>10</xdr:col>
      <xdr:colOff>165100</xdr:colOff>
      <xdr:row>58</xdr:row>
      <xdr:rowOff>106341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4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97468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04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57195</xdr:rowOff>
    </xdr:from>
    <xdr:to>
      <xdr:col>6</xdr:col>
      <xdr:colOff>38100</xdr:colOff>
      <xdr:row>58</xdr:row>
      <xdr:rowOff>158795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149922</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09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26194</xdr:rowOff>
    </xdr:from>
    <xdr:to>
      <xdr:col>24</xdr:col>
      <xdr:colOff>114300</xdr:colOff>
      <xdr:row>55</xdr:row>
      <xdr:rowOff>127794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4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49071</xdr:rowOff>
    </xdr:from>
    <xdr:ext cx="690189"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3073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118463</xdr:rowOff>
    </xdr:from>
    <xdr:to>
      <xdr:col>20</xdr:col>
      <xdr:colOff>38100</xdr:colOff>
      <xdr:row>55</xdr:row>
      <xdr:rowOff>48613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3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65140</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91519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49247</xdr:rowOff>
    </xdr:from>
    <xdr:to>
      <xdr:col>15</xdr:col>
      <xdr:colOff>101600</xdr:colOff>
      <xdr:row>50</xdr:row>
      <xdr:rowOff>150847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6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48</xdr:row>
      <xdr:rowOff>167374</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563205" y="83969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43813</xdr:rowOff>
    </xdr:from>
    <xdr:to>
      <xdr:col>10</xdr:col>
      <xdr:colOff>165100</xdr:colOff>
      <xdr:row>52</xdr:row>
      <xdr:rowOff>145413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9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50</xdr:row>
      <xdr:rowOff>161940</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674205" y="87344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40854</xdr:rowOff>
    </xdr:from>
    <xdr:to>
      <xdr:col>6</xdr:col>
      <xdr:colOff>38100</xdr:colOff>
      <xdr:row>51</xdr:row>
      <xdr:rowOff>142454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78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49</xdr:row>
      <xdr:rowOff>158981</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785205" y="85600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117451</xdr:rowOff>
    </xdr:from>
    <xdr:to>
      <xdr:col>24</xdr:col>
      <xdr:colOff>62865</xdr:colOff>
      <xdr:row>78</xdr:row>
      <xdr:rowOff>44755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61851"/>
          <a:ext cx="1270" cy="9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48582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44755</xdr:rowOff>
    </xdr:from>
    <xdr:to>
      <xdr:col>24</xdr:col>
      <xdr:colOff>152400</xdr:colOff>
      <xdr:row>78</xdr:row>
      <xdr:rowOff>44755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64128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23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117451</xdr:rowOff>
    </xdr:from>
    <xdr:to>
      <xdr:col>24</xdr:col>
      <xdr:colOff>152400</xdr:colOff>
      <xdr:row>72</xdr:row>
      <xdr:rowOff>117451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61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138288</xdr:rowOff>
    </xdr:from>
    <xdr:to>
      <xdr:col>24</xdr:col>
      <xdr:colOff>63500</xdr:colOff>
      <xdr:row>76</xdr:row>
      <xdr:rowOff>106087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97038"/>
          <a:ext cx="838200" cy="13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95141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253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116714</xdr:rowOff>
    </xdr:from>
    <xdr:to>
      <xdr:col>24</xdr:col>
      <xdr:colOff>114300</xdr:colOff>
      <xdr:row>77</xdr:row>
      <xdr:rowOff>46864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4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135925</xdr:rowOff>
    </xdr:from>
    <xdr:to>
      <xdr:col>19</xdr:col>
      <xdr:colOff>177800</xdr:colOff>
      <xdr:row>75</xdr:row>
      <xdr:rowOff>138288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137425"/>
          <a:ext cx="889000" cy="85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150913</xdr:rowOff>
    </xdr:from>
    <xdr:to>
      <xdr:col>20</xdr:col>
      <xdr:colOff>38100</xdr:colOff>
      <xdr:row>77</xdr:row>
      <xdr:rowOff>81063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8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72190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7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135925</xdr:rowOff>
    </xdr:from>
    <xdr:to>
      <xdr:col>15</xdr:col>
      <xdr:colOff>50800</xdr:colOff>
      <xdr:row>76</xdr:row>
      <xdr:rowOff>19568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137425"/>
          <a:ext cx="889000" cy="9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142367</xdr:rowOff>
    </xdr:from>
    <xdr:to>
      <xdr:col>15</xdr:col>
      <xdr:colOff>101600</xdr:colOff>
      <xdr:row>77</xdr:row>
      <xdr:rowOff>72517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63644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6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155257</xdr:rowOff>
    </xdr:from>
    <xdr:to>
      <xdr:col>10</xdr:col>
      <xdr:colOff>114300</xdr:colOff>
      <xdr:row>76</xdr:row>
      <xdr:rowOff>19568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14007"/>
          <a:ext cx="889000" cy="3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6488</xdr:rowOff>
    </xdr:from>
    <xdr:to>
      <xdr:col>10</xdr:col>
      <xdr:colOff>165100</xdr:colOff>
      <xdr:row>77</xdr:row>
      <xdr:rowOff>108088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99215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35218</xdr:rowOff>
    </xdr:from>
    <xdr:to>
      <xdr:col>6</xdr:col>
      <xdr:colOff>38100</xdr:colOff>
      <xdr:row>77</xdr:row>
      <xdr:rowOff>136818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127945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55287</xdr:rowOff>
    </xdr:from>
    <xdr:to>
      <xdr:col>24</xdr:col>
      <xdr:colOff>114300</xdr:colOff>
      <xdr:row>76</xdr:row>
      <xdr:rowOff>156887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8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78163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3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87488</xdr:rowOff>
    </xdr:from>
    <xdr:to>
      <xdr:col>20</xdr:col>
      <xdr:colOff>38100</xdr:colOff>
      <xdr:row>76</xdr:row>
      <xdr:rowOff>17638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34165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2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85125</xdr:rowOff>
    </xdr:from>
    <xdr:to>
      <xdr:col>15</xdr:col>
      <xdr:colOff>101600</xdr:colOff>
      <xdr:row>71</xdr:row>
      <xdr:rowOff>15275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08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31802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186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140218</xdr:rowOff>
    </xdr:from>
    <xdr:to>
      <xdr:col>10</xdr:col>
      <xdr:colOff>165100</xdr:colOff>
      <xdr:row>76</xdr:row>
      <xdr:rowOff>70368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86895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7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104458</xdr:rowOff>
    </xdr:from>
    <xdr:to>
      <xdr:col>6</xdr:col>
      <xdr:colOff>38100</xdr:colOff>
      <xdr:row>76</xdr:row>
      <xdr:rowOff>34609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632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51135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38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135863</xdr:rowOff>
    </xdr:from>
    <xdr:to>
      <xdr:col>24</xdr:col>
      <xdr:colOff>63500</xdr:colOff>
      <xdr:row>98</xdr:row>
      <xdr:rowOff>56214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66513"/>
          <a:ext cx="838200" cy="9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135863</xdr:rowOff>
    </xdr:from>
    <xdr:to>
      <xdr:col>19</xdr:col>
      <xdr:colOff>177800</xdr:colOff>
      <xdr:row>98</xdr:row>
      <xdr:rowOff>63931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66513"/>
          <a:ext cx="889000" cy="9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4530</xdr:rowOff>
    </xdr:from>
    <xdr:to>
      <xdr:col>15</xdr:col>
      <xdr:colOff>50800</xdr:colOff>
      <xdr:row>98</xdr:row>
      <xdr:rowOff>63931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806630"/>
          <a:ext cx="889000" cy="5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4530</xdr:rowOff>
    </xdr:from>
    <xdr:to>
      <xdr:col>10</xdr:col>
      <xdr:colOff>114300</xdr:colOff>
      <xdr:row>98</xdr:row>
      <xdr:rowOff>42379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06630"/>
          <a:ext cx="889000" cy="3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5414</xdr:rowOff>
    </xdr:from>
    <xdr:to>
      <xdr:col>24</xdr:col>
      <xdr:colOff>114300</xdr:colOff>
      <xdr:row>98</xdr:row>
      <xdr:rowOff>107014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0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91791</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2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85063</xdr:rowOff>
    </xdr:from>
    <xdr:to>
      <xdr:col>20</xdr:col>
      <xdr:colOff>38100</xdr:colOff>
      <xdr:row>98</xdr:row>
      <xdr:rowOff>15213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1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6340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80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13131</xdr:rowOff>
    </xdr:from>
    <xdr:to>
      <xdr:col>15</xdr:col>
      <xdr:colOff>101600</xdr:colOff>
      <xdr:row>98</xdr:row>
      <xdr:rowOff>114731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1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105858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0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125180</xdr:rowOff>
    </xdr:from>
    <xdr:to>
      <xdr:col>10</xdr:col>
      <xdr:colOff>165100</xdr:colOff>
      <xdr:row>98</xdr:row>
      <xdr:rowOff>55330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46457</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84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163029</xdr:rowOff>
    </xdr:from>
    <xdr:to>
      <xdr:col>6</xdr:col>
      <xdr:colOff>38100</xdr:colOff>
      <xdr:row>98</xdr:row>
      <xdr:rowOff>93179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9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84306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8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98770</xdr:rowOff>
    </xdr:from>
    <xdr:to>
      <xdr:col>55</xdr:col>
      <xdr:colOff>0</xdr:colOff>
      <xdr:row>39</xdr:row>
      <xdr:rowOff>98770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85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98770</xdr:rowOff>
    </xdr:from>
    <xdr:to>
      <xdr:col>50</xdr:col>
      <xdr:colOff>114300</xdr:colOff>
      <xdr:row>39</xdr:row>
      <xdr:rowOff>98770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98770</xdr:rowOff>
    </xdr:from>
    <xdr:to>
      <xdr:col>45</xdr:col>
      <xdr:colOff>177800</xdr:colOff>
      <xdr:row>39</xdr:row>
      <xdr:rowOff>98770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98770</xdr:rowOff>
    </xdr:from>
    <xdr:to>
      <xdr:col>41</xdr:col>
      <xdr:colOff>50800</xdr:colOff>
      <xdr:row>39</xdr:row>
      <xdr:rowOff>98770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47970</xdr:rowOff>
    </xdr:from>
    <xdr:to>
      <xdr:col>55</xdr:col>
      <xdr:colOff>50800</xdr:colOff>
      <xdr:row>39</xdr:row>
      <xdr:rowOff>149570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134347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49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47970</xdr:rowOff>
    </xdr:from>
    <xdr:to>
      <xdr:col>50</xdr:col>
      <xdr:colOff>165100</xdr:colOff>
      <xdr:row>39</xdr:row>
      <xdr:rowOff>149570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140697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47970</xdr:rowOff>
    </xdr:from>
    <xdr:to>
      <xdr:col>46</xdr:col>
      <xdr:colOff>38100</xdr:colOff>
      <xdr:row>39</xdr:row>
      <xdr:rowOff>149570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140697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47970</xdr:rowOff>
    </xdr:from>
    <xdr:to>
      <xdr:col>41</xdr:col>
      <xdr:colOff>101600</xdr:colOff>
      <xdr:row>39</xdr:row>
      <xdr:rowOff>149570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140697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47970</xdr:rowOff>
    </xdr:from>
    <xdr:to>
      <xdr:col>36</xdr:col>
      <xdr:colOff>165100</xdr:colOff>
      <xdr:row>39</xdr:row>
      <xdr:rowOff>149570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140697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955</xdr:rowOff>
    </xdr:from>
    <xdr:to>
      <xdr:col>55</xdr:col>
      <xdr:colOff>0</xdr:colOff>
      <xdr:row>58</xdr:row>
      <xdr:rowOff>1795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45055"/>
          <a:ext cx="8382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167588</xdr:rowOff>
    </xdr:from>
    <xdr:to>
      <xdr:col>50</xdr:col>
      <xdr:colOff>114300</xdr:colOff>
      <xdr:row>58</xdr:row>
      <xdr:rowOff>1795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40238"/>
          <a:ext cx="889000" cy="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167588</xdr:rowOff>
    </xdr:from>
    <xdr:to>
      <xdr:col>45</xdr:col>
      <xdr:colOff>177800</xdr:colOff>
      <xdr:row>57</xdr:row>
      <xdr:rowOff>169145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40238"/>
          <a:ext cx="889000" cy="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169145</xdr:rowOff>
    </xdr:from>
    <xdr:to>
      <xdr:col>41</xdr:col>
      <xdr:colOff>50800</xdr:colOff>
      <xdr:row>58</xdr:row>
      <xdr:rowOff>13068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41795"/>
          <a:ext cx="8890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121605</xdr:rowOff>
    </xdr:from>
    <xdr:to>
      <xdr:col>55</xdr:col>
      <xdr:colOff>50800</xdr:colOff>
      <xdr:row>58</xdr:row>
      <xdr:rowOff>51755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9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36532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0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122445</xdr:rowOff>
    </xdr:from>
    <xdr:to>
      <xdr:col>50</xdr:col>
      <xdr:colOff>165100</xdr:colOff>
      <xdr:row>58</xdr:row>
      <xdr:rowOff>52595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9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43722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116788</xdr:rowOff>
    </xdr:from>
    <xdr:to>
      <xdr:col>46</xdr:col>
      <xdr:colOff>38100</xdr:colOff>
      <xdr:row>58</xdr:row>
      <xdr:rowOff>46938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8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38065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8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118345</xdr:rowOff>
    </xdr:from>
    <xdr:to>
      <xdr:col>41</xdr:col>
      <xdr:colOff>101600</xdr:colOff>
      <xdr:row>58</xdr:row>
      <xdr:rowOff>48495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39622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8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133718</xdr:rowOff>
    </xdr:from>
    <xdr:to>
      <xdr:col>36</xdr:col>
      <xdr:colOff>165100</xdr:colOff>
      <xdr:row>58</xdr:row>
      <xdr:rowOff>63868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0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54995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154026</xdr:rowOff>
    </xdr:from>
    <xdr:to>
      <xdr:col>55</xdr:col>
      <xdr:colOff>0</xdr:colOff>
      <xdr:row>78</xdr:row>
      <xdr:rowOff>1237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55676"/>
          <a:ext cx="838200" cy="1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154026</xdr:rowOff>
    </xdr:from>
    <xdr:to>
      <xdr:col>50</xdr:col>
      <xdr:colOff>114300</xdr:colOff>
      <xdr:row>78</xdr:row>
      <xdr:rowOff>63047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55676"/>
          <a:ext cx="889000" cy="8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63047</xdr:rowOff>
    </xdr:from>
    <xdr:to>
      <xdr:col>45</xdr:col>
      <xdr:colOff>177800</xdr:colOff>
      <xdr:row>78</xdr:row>
      <xdr:rowOff>87103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36147"/>
          <a:ext cx="889000" cy="2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87103</xdr:rowOff>
    </xdr:from>
    <xdr:to>
      <xdr:col>41</xdr:col>
      <xdr:colOff>50800</xdr:colOff>
      <xdr:row>78</xdr:row>
      <xdr:rowOff>143114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60203"/>
          <a:ext cx="889000" cy="5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121887</xdr:rowOff>
    </xdr:from>
    <xdr:to>
      <xdr:col>55</xdr:col>
      <xdr:colOff>50800</xdr:colOff>
      <xdr:row>78</xdr:row>
      <xdr:rowOff>52037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2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100314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0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103226</xdr:rowOff>
    </xdr:from>
    <xdr:to>
      <xdr:col>50</xdr:col>
      <xdr:colOff>165100</xdr:colOff>
      <xdr:row>78</xdr:row>
      <xdr:rowOff>33376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24503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9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12247</xdr:rowOff>
    </xdr:from>
    <xdr:to>
      <xdr:col>46</xdr:col>
      <xdr:colOff>38100</xdr:colOff>
      <xdr:row>78</xdr:row>
      <xdr:rowOff>113847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8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104974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7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36303</xdr:rowOff>
    </xdr:from>
    <xdr:to>
      <xdr:col>41</xdr:col>
      <xdr:colOff>101600</xdr:colOff>
      <xdr:row>78</xdr:row>
      <xdr:rowOff>137903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0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129030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92314</xdr:rowOff>
    </xdr:from>
    <xdr:to>
      <xdr:col>36</xdr:col>
      <xdr:colOff>165100</xdr:colOff>
      <xdr:row>79</xdr:row>
      <xdr:rowOff>22464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6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13591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5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124713</xdr:rowOff>
    </xdr:from>
    <xdr:to>
      <xdr:col>55</xdr:col>
      <xdr:colOff>0</xdr:colOff>
      <xdr:row>98</xdr:row>
      <xdr:rowOff>130708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755363"/>
          <a:ext cx="838200" cy="17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169864</xdr:rowOff>
    </xdr:from>
    <xdr:to>
      <xdr:col>50</xdr:col>
      <xdr:colOff>114300</xdr:colOff>
      <xdr:row>97</xdr:row>
      <xdr:rowOff>124713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457614"/>
          <a:ext cx="889000" cy="29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42394</xdr:rowOff>
    </xdr:from>
    <xdr:to>
      <xdr:col>45</xdr:col>
      <xdr:colOff>177800</xdr:colOff>
      <xdr:row>95</xdr:row>
      <xdr:rowOff>169864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330144"/>
          <a:ext cx="889000" cy="1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66824</xdr:rowOff>
    </xdr:from>
    <xdr:to>
      <xdr:col>41</xdr:col>
      <xdr:colOff>50800</xdr:colOff>
      <xdr:row>95</xdr:row>
      <xdr:rowOff>42394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011674"/>
          <a:ext cx="889000" cy="3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79908</xdr:rowOff>
    </xdr:from>
    <xdr:to>
      <xdr:col>55</xdr:col>
      <xdr:colOff>50800</xdr:colOff>
      <xdr:row>99</xdr:row>
      <xdr:rowOff>10058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8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166285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73913</xdr:rowOff>
    </xdr:from>
    <xdr:to>
      <xdr:col>50</xdr:col>
      <xdr:colOff>165100</xdr:colOff>
      <xdr:row>98</xdr:row>
      <xdr:rowOff>4063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0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20590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9795" y="1647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119064</xdr:rowOff>
    </xdr:from>
    <xdr:to>
      <xdr:col>46</xdr:col>
      <xdr:colOff>38100</xdr:colOff>
      <xdr:row>96</xdr:row>
      <xdr:rowOff>49214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0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65741</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50795" y="1618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163044</xdr:rowOff>
    </xdr:from>
    <xdr:to>
      <xdr:col>41</xdr:col>
      <xdr:colOff>101600</xdr:colOff>
      <xdr:row>95</xdr:row>
      <xdr:rowOff>93194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27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109721</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61795" y="1605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16024</xdr:rowOff>
    </xdr:from>
    <xdr:to>
      <xdr:col>36</xdr:col>
      <xdr:colOff>165100</xdr:colOff>
      <xdr:row>93</xdr:row>
      <xdr:rowOff>117624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596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134151</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2795" y="1573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154573</xdr:rowOff>
    </xdr:from>
    <xdr:to>
      <xdr:col>85</xdr:col>
      <xdr:colOff>127000</xdr:colOff>
      <xdr:row>36</xdr:row>
      <xdr:rowOff>102511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155323"/>
          <a:ext cx="838200" cy="11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102511</xdr:rowOff>
    </xdr:from>
    <xdr:to>
      <xdr:col>81</xdr:col>
      <xdr:colOff>50800</xdr:colOff>
      <xdr:row>37</xdr:row>
      <xdr:rowOff>169715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274711"/>
          <a:ext cx="889000" cy="23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169715</xdr:rowOff>
    </xdr:from>
    <xdr:to>
      <xdr:col>76</xdr:col>
      <xdr:colOff>114300</xdr:colOff>
      <xdr:row>38</xdr:row>
      <xdr:rowOff>10011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13365"/>
          <a:ext cx="889000" cy="1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10011</xdr:rowOff>
    </xdr:from>
    <xdr:to>
      <xdr:col>71</xdr:col>
      <xdr:colOff>177800</xdr:colOff>
      <xdr:row>38</xdr:row>
      <xdr:rowOff>13554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525111"/>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103773</xdr:rowOff>
    </xdr:from>
    <xdr:to>
      <xdr:col>85</xdr:col>
      <xdr:colOff>177800</xdr:colOff>
      <xdr:row>36</xdr:row>
      <xdr:rowOff>33923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0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126650</xdr:rowOff>
    </xdr:from>
    <xdr:ext cx="599010"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95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51711</xdr:rowOff>
    </xdr:from>
    <xdr:to>
      <xdr:col>81</xdr:col>
      <xdr:colOff>101600</xdr:colOff>
      <xdr:row>36</xdr:row>
      <xdr:rowOff>153311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22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169838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99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118915</xdr:rowOff>
    </xdr:from>
    <xdr:to>
      <xdr:col>76</xdr:col>
      <xdr:colOff>165100</xdr:colOff>
      <xdr:row>38</xdr:row>
      <xdr:rowOff>49065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6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40192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5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130661</xdr:rowOff>
    </xdr:from>
    <xdr:to>
      <xdr:col>72</xdr:col>
      <xdr:colOff>38100</xdr:colOff>
      <xdr:row>38</xdr:row>
      <xdr:rowOff>60810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743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51938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6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134204</xdr:rowOff>
    </xdr:from>
    <xdr:to>
      <xdr:col>67</xdr:col>
      <xdr:colOff>101600</xdr:colOff>
      <xdr:row>38</xdr:row>
      <xdr:rowOff>64354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7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55481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7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78232</xdr:rowOff>
    </xdr:from>
    <xdr:to>
      <xdr:col>85</xdr:col>
      <xdr:colOff>127000</xdr:colOff>
      <xdr:row>58</xdr:row>
      <xdr:rowOff>114754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22332"/>
          <a:ext cx="838200" cy="3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114754</xdr:rowOff>
    </xdr:from>
    <xdr:to>
      <xdr:col>81</xdr:col>
      <xdr:colOff>50800</xdr:colOff>
      <xdr:row>58</xdr:row>
      <xdr:rowOff>134500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58854"/>
          <a:ext cx="889000" cy="1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133867</xdr:rowOff>
    </xdr:from>
    <xdr:to>
      <xdr:col>76</xdr:col>
      <xdr:colOff>114300</xdr:colOff>
      <xdr:row>58</xdr:row>
      <xdr:rowOff>134500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10077967"/>
          <a:ext cx="88900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121688</xdr:rowOff>
    </xdr:from>
    <xdr:to>
      <xdr:col>71</xdr:col>
      <xdr:colOff>177800</xdr:colOff>
      <xdr:row>58</xdr:row>
      <xdr:rowOff>133867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65788"/>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27432</xdr:rowOff>
    </xdr:from>
    <xdr:to>
      <xdr:col>85</xdr:col>
      <xdr:colOff>177800</xdr:colOff>
      <xdr:row>58</xdr:row>
      <xdr:rowOff>129032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7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113809</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63954</xdr:rowOff>
    </xdr:from>
    <xdr:to>
      <xdr:col>81</xdr:col>
      <xdr:colOff>101600</xdr:colOff>
      <xdr:row>58</xdr:row>
      <xdr:rowOff>165554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0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156681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10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83700</xdr:rowOff>
    </xdr:from>
    <xdr:to>
      <xdr:col>76</xdr:col>
      <xdr:colOff>165100</xdr:colOff>
      <xdr:row>59</xdr:row>
      <xdr:rowOff>13850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4977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1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83067</xdr:rowOff>
    </xdr:from>
    <xdr:to>
      <xdr:col>72</xdr:col>
      <xdr:colOff>38100</xdr:colOff>
      <xdr:row>59</xdr:row>
      <xdr:rowOff>13217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2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4344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11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70888</xdr:rowOff>
    </xdr:from>
    <xdr:to>
      <xdr:col>67</xdr:col>
      <xdr:colOff>101600</xdr:colOff>
      <xdr:row>59</xdr:row>
      <xdr:rowOff>1038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1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163615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10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153222</xdr:rowOff>
    </xdr:from>
    <xdr:to>
      <xdr:col>85</xdr:col>
      <xdr:colOff>127000</xdr:colOff>
      <xdr:row>79</xdr:row>
      <xdr:rowOff>20171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26322"/>
          <a:ext cx="838200" cy="3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115722</xdr:rowOff>
    </xdr:from>
    <xdr:to>
      <xdr:col>81</xdr:col>
      <xdr:colOff>50800</xdr:colOff>
      <xdr:row>78</xdr:row>
      <xdr:rowOff>153222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88822"/>
          <a:ext cx="889000" cy="3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115722</xdr:rowOff>
    </xdr:from>
    <xdr:to>
      <xdr:col>76</xdr:col>
      <xdr:colOff>114300</xdr:colOff>
      <xdr:row>78</xdr:row>
      <xdr:rowOff>145774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488822"/>
          <a:ext cx="889000" cy="3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112832</xdr:rowOff>
    </xdr:from>
    <xdr:to>
      <xdr:col>71</xdr:col>
      <xdr:colOff>177800</xdr:colOff>
      <xdr:row>78</xdr:row>
      <xdr:rowOff>145774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85932"/>
          <a:ext cx="889000" cy="3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140821</xdr:rowOff>
    </xdr:from>
    <xdr:to>
      <xdr:col>85</xdr:col>
      <xdr:colOff>177800</xdr:colOff>
      <xdr:row>79</xdr:row>
      <xdr:rowOff>70971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1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110975</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8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102422</xdr:rowOff>
    </xdr:from>
    <xdr:to>
      <xdr:col>81</xdr:col>
      <xdr:colOff>101600</xdr:colOff>
      <xdr:row>79</xdr:row>
      <xdr:rowOff>32572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7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49099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32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64922</xdr:rowOff>
    </xdr:from>
    <xdr:to>
      <xdr:col>76</xdr:col>
      <xdr:colOff>165100</xdr:colOff>
      <xdr:row>78</xdr:row>
      <xdr:rowOff>166522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3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11599</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321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94974</xdr:rowOff>
    </xdr:from>
    <xdr:to>
      <xdr:col>72</xdr:col>
      <xdr:colOff>38100</xdr:colOff>
      <xdr:row>79</xdr:row>
      <xdr:rowOff>25124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41651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32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62032</xdr:rowOff>
    </xdr:from>
    <xdr:to>
      <xdr:col>67</xdr:col>
      <xdr:colOff>101600</xdr:colOff>
      <xdr:row>78</xdr:row>
      <xdr:rowOff>163632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8709</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321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148737</xdr:rowOff>
    </xdr:from>
    <xdr:to>
      <xdr:col>85</xdr:col>
      <xdr:colOff>127000</xdr:colOff>
      <xdr:row>98</xdr:row>
      <xdr:rowOff>151482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950837"/>
          <a:ext cx="838200" cy="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147045</xdr:rowOff>
    </xdr:from>
    <xdr:to>
      <xdr:col>81</xdr:col>
      <xdr:colOff>50800</xdr:colOff>
      <xdr:row>98</xdr:row>
      <xdr:rowOff>148737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949145"/>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147045</xdr:rowOff>
    </xdr:from>
    <xdr:to>
      <xdr:col>76</xdr:col>
      <xdr:colOff>114300</xdr:colOff>
      <xdr:row>98</xdr:row>
      <xdr:rowOff>147469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949145"/>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146008</xdr:rowOff>
    </xdr:from>
    <xdr:to>
      <xdr:col>71</xdr:col>
      <xdr:colOff>177800</xdr:colOff>
      <xdr:row>98</xdr:row>
      <xdr:rowOff>147469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948108"/>
          <a:ext cx="8890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100682</xdr:rowOff>
    </xdr:from>
    <xdr:to>
      <xdr:col>85</xdr:col>
      <xdr:colOff>177800</xdr:colOff>
      <xdr:row>99</xdr:row>
      <xdr:rowOff>30832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9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15609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1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97937</xdr:rowOff>
    </xdr:from>
    <xdr:to>
      <xdr:col>81</xdr:col>
      <xdr:colOff>101600</xdr:colOff>
      <xdr:row>99</xdr:row>
      <xdr:rowOff>28087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9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19214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99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96245</xdr:rowOff>
    </xdr:from>
    <xdr:to>
      <xdr:col>76</xdr:col>
      <xdr:colOff>165100</xdr:colOff>
      <xdr:row>99</xdr:row>
      <xdr:rowOff>26395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8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17522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99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96669</xdr:rowOff>
    </xdr:from>
    <xdr:to>
      <xdr:col>72</xdr:col>
      <xdr:colOff>38100</xdr:colOff>
      <xdr:row>99</xdr:row>
      <xdr:rowOff>26819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9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17946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99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95208</xdr:rowOff>
    </xdr:from>
    <xdr:to>
      <xdr:col>67</xdr:col>
      <xdr:colOff>101600</xdr:colOff>
      <xdr:row>99</xdr:row>
      <xdr:rowOff>25358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16485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85242</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00342"/>
          <a:ext cx="838200" cy="13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85242</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6600342"/>
          <a:ext cx="889000" cy="13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74972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761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34442</xdr:rowOff>
    </xdr:from>
    <xdr:to>
      <xdr:col>112</xdr:col>
      <xdr:colOff>38100</xdr:colOff>
      <xdr:row>38</xdr:row>
      <xdr:rowOff>136042</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5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152569</xdr:rowOff>
    </xdr:from>
    <xdr:ext cx="534377"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056111" y="632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性質別歳出決算における住民一人当たりの決算額は</a:t>
          </a:r>
          <a:r>
            <a:rPr kumimoji="1" lang="en-US" altLang="ja-JP" sz="1300">
              <a:latin typeface="ＭＳ Ｐゴシック" panose="020B0600070205080204" pitchFamily="50" charset="-128"/>
              <a:ea typeface="ＭＳ Ｐゴシック" panose="020B0600070205080204" pitchFamily="50" charset="-128"/>
            </a:rPr>
            <a:t>2,539,472</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456,136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％）の減となっている。</a:t>
          </a:r>
        </a:p>
        <a:p>
          <a:r>
            <a:rPr kumimoji="1" lang="ja-JP" altLang="en-US" sz="1300">
              <a:latin typeface="ＭＳ Ｐゴシック" panose="020B0600070205080204" pitchFamily="50" charset="-128"/>
              <a:ea typeface="ＭＳ Ｐゴシック" panose="020B0600070205080204" pitchFamily="50" charset="-128"/>
            </a:rPr>
            <a:t>総務費は前年度比</a:t>
          </a:r>
          <a:r>
            <a:rPr kumimoji="1" lang="en-US" altLang="ja-JP" sz="1300">
              <a:latin typeface="ＭＳ Ｐゴシック" panose="020B0600070205080204" pitchFamily="50" charset="-128"/>
              <a:ea typeface="ＭＳ Ｐゴシック" panose="020B0600070205080204" pitchFamily="50" charset="-128"/>
            </a:rPr>
            <a:t>207,822</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1,714,584</a:t>
          </a:r>
          <a:r>
            <a:rPr kumimoji="1" lang="ja-JP" altLang="en-US" sz="1300">
              <a:latin typeface="ＭＳ Ｐゴシック" panose="020B0600070205080204" pitchFamily="50" charset="-128"/>
              <a:ea typeface="ＭＳ Ｐゴシック" panose="020B0600070205080204" pitchFamily="50" charset="-128"/>
            </a:rPr>
            <a:t>円であり、中野地区復興産業拠点・双葉駅西地区復興拠点整備事業費のほか、復旧・復興事業の主要財源となる福島再生加速化交付金基金等積立金が含まれており、類似団体と比較し、今後も高水準で継続することが見込まれる。</a:t>
          </a:r>
        </a:p>
        <a:p>
          <a:r>
            <a:rPr kumimoji="1" lang="ja-JP" altLang="en-US" sz="1300">
              <a:latin typeface="ＭＳ Ｐゴシック" panose="020B0600070205080204" pitchFamily="50" charset="-128"/>
              <a:ea typeface="ＭＳ Ｐゴシック" panose="020B0600070205080204" pitchFamily="50" charset="-128"/>
            </a:rPr>
            <a:t>土木費、災害復旧費は、町道等主要インフラに係る復旧・復興事業の規模縮小に伴い減少傾向にあり、類似団体平均も下回っている。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財政調整基金残高の標準財政規模に対する比率は</a:t>
          </a:r>
          <a:r>
            <a:rPr kumimoji="1" lang="en-US" altLang="ja-JP" sz="1400">
              <a:latin typeface="ＭＳ ゴシック" pitchFamily="49" charset="-128"/>
              <a:ea typeface="ＭＳ ゴシック" pitchFamily="49" charset="-128"/>
            </a:rPr>
            <a:t>145.07</a:t>
          </a:r>
          <a:r>
            <a:rPr kumimoji="1" lang="ja-JP" altLang="en-US" sz="1400">
              <a:latin typeface="ＭＳ ゴシック" pitchFamily="49" charset="-128"/>
              <a:ea typeface="ＭＳ ゴシック" pitchFamily="49" charset="-128"/>
            </a:rPr>
            <a:t>％と高い水準にあるが、後年度の復旧・復興事業、公共施設の維持運営経費等に係る取崩しが見込まれる。</a:t>
          </a:r>
        </a:p>
        <a:p>
          <a:r>
            <a:rPr kumimoji="1" lang="ja-JP" altLang="en-US" sz="1400">
              <a:latin typeface="ＭＳ ゴシック" pitchFamily="49" charset="-128"/>
              <a:ea typeface="ＭＳ ゴシック" pitchFamily="49" charset="-128"/>
            </a:rPr>
            <a:t>実質単年度収支も同様に、標準財政規模に対する比率は高い水準にある。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連結実施赤字比率について、赤字となっている会計はない。</a:t>
          </a:r>
        </a:p>
        <a:p>
          <a:r>
            <a:rPr kumimoji="1" lang="ja-JP" altLang="en-US" sz="1400">
              <a:latin typeface="ＭＳ ゴシック" pitchFamily="49" charset="-128"/>
              <a:ea typeface="ＭＳ ゴシック" pitchFamily="49" charset="-128"/>
            </a:rPr>
            <a:t>一般会計は復旧・復興に係る事業の増加により、基金繰入金が増加している。</a:t>
          </a:r>
        </a:p>
        <a:p>
          <a:r>
            <a:rPr kumimoji="1" lang="ja-JP" altLang="en-US" sz="1400">
              <a:latin typeface="ＭＳ ゴシック" pitchFamily="49" charset="-128"/>
              <a:ea typeface="ＭＳ ゴシック" pitchFamily="49" charset="-128"/>
            </a:rPr>
            <a:t>今後も財源確保に努めながら、黒字を維持する。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9" t="s">
        <v>76</v>
      </c>
      <c r="C1" s="629"/>
      <c r="D1" s="629"/>
      <c r="E1" s="629"/>
      <c r="F1" s="629"/>
      <c r="G1" s="629"/>
      <c r="H1" s="629"/>
      <c r="I1" s="629"/>
      <c r="J1" s="629"/>
      <c r="K1" s="629"/>
      <c r="L1" s="629"/>
      <c r="M1" s="629"/>
      <c r="N1" s="629"/>
      <c r="O1" s="629"/>
      <c r="P1" s="629"/>
      <c r="Q1" s="629"/>
      <c r="R1" s="629"/>
      <c r="S1" s="629"/>
      <c r="T1" s="629"/>
      <c r="U1" s="629"/>
      <c r="V1" s="629"/>
      <c r="W1" s="629"/>
      <c r="X1" s="629"/>
      <c r="Y1" s="629"/>
      <c r="Z1" s="629"/>
      <c r="AA1" s="629"/>
      <c r="AB1" s="629"/>
      <c r="AC1" s="629"/>
      <c r="AD1" s="629"/>
      <c r="AE1" s="629"/>
      <c r="AF1" s="629"/>
      <c r="AG1" s="629"/>
      <c r="AH1" s="629"/>
      <c r="AI1" s="629"/>
      <c r="AJ1" s="629"/>
      <c r="AK1" s="629"/>
      <c r="AL1" s="629"/>
      <c r="AM1" s="629"/>
      <c r="AN1" s="629"/>
      <c r="AO1" s="629"/>
      <c r="AP1" s="629"/>
      <c r="AQ1" s="629"/>
      <c r="AR1" s="629"/>
      <c r="AS1" s="629"/>
      <c r="AT1" s="629"/>
      <c r="AU1" s="629"/>
      <c r="AV1" s="629"/>
      <c r="AW1" s="629"/>
      <c r="AX1" s="629"/>
      <c r="AY1" s="629"/>
      <c r="AZ1" s="629"/>
      <c r="BA1" s="629"/>
      <c r="BB1" s="629"/>
      <c r="BC1" s="629"/>
      <c r="BD1" s="629"/>
      <c r="BE1" s="629"/>
      <c r="BF1" s="629"/>
      <c r="BG1" s="629"/>
      <c r="BH1" s="629"/>
      <c r="BI1" s="629"/>
      <c r="BJ1" s="629"/>
      <c r="BK1" s="629"/>
      <c r="BL1" s="629"/>
      <c r="BM1" s="629"/>
      <c r="BN1" s="629"/>
      <c r="BO1" s="629"/>
      <c r="BP1" s="629"/>
      <c r="BQ1" s="629"/>
      <c r="BR1" s="629"/>
      <c r="BS1" s="629"/>
      <c r="BT1" s="629"/>
      <c r="BU1" s="629"/>
      <c r="BV1" s="629"/>
      <c r="BW1" s="629"/>
      <c r="BX1" s="629"/>
      <c r="BY1" s="629"/>
      <c r="BZ1" s="629"/>
      <c r="CA1" s="629"/>
      <c r="CB1" s="629"/>
      <c r="CC1" s="629"/>
      <c r="CD1" s="629"/>
      <c r="CE1" s="629"/>
      <c r="CF1" s="629"/>
      <c r="CG1" s="629"/>
      <c r="CH1" s="629"/>
      <c r="CI1" s="629"/>
      <c r="CJ1" s="629"/>
      <c r="CK1" s="629"/>
      <c r="CL1" s="629"/>
      <c r="CM1" s="629"/>
      <c r="CN1" s="629"/>
      <c r="CO1" s="629"/>
      <c r="CP1" s="629"/>
      <c r="CQ1" s="629"/>
      <c r="CR1" s="629"/>
      <c r="CS1" s="629"/>
      <c r="CT1" s="629"/>
      <c r="CU1" s="629"/>
      <c r="CV1" s="629"/>
      <c r="CW1" s="629"/>
      <c r="CX1" s="629"/>
      <c r="CY1" s="629"/>
      <c r="CZ1" s="629"/>
      <c r="DA1" s="629"/>
      <c r="DB1" s="629"/>
      <c r="DC1" s="629"/>
      <c r="DD1" s="629"/>
      <c r="DE1" s="629"/>
      <c r="DF1" s="629"/>
      <c r="DG1" s="629"/>
      <c r="DH1" s="629"/>
      <c r="DI1" s="629"/>
      <c r="DJ1" s="181"/>
      <c r="DK1" s="181"/>
      <c r="DL1" s="181"/>
      <c r="DM1" s="181"/>
      <c r="DN1" s="181"/>
      <c r="DO1" s="181"/>
    </row>
    <row r="2" spans="1:119" ht="24.75" thickBot="1" x14ac:dyDescent="0.2">
      <c r="B2" s="182" t="s">
        <v>77</v>
      </c>
      <c r="C2" s="182"/>
      <c r="D2" s="183"/>
    </row>
    <row r="3" spans="1:119" ht="18.75" customHeight="1" thickBot="1" x14ac:dyDescent="0.2">
      <c r="A3" s="181"/>
      <c r="B3" s="630" t="s">
        <v>78</v>
      </c>
      <c r="C3" s="631"/>
      <c r="D3" s="631"/>
      <c r="E3" s="632"/>
      <c r="F3" s="632"/>
      <c r="G3" s="632"/>
      <c r="H3" s="632"/>
      <c r="I3" s="632"/>
      <c r="J3" s="632"/>
      <c r="K3" s="632"/>
      <c r="L3" s="632" t="s">
        <v>79</v>
      </c>
      <c r="M3" s="632"/>
      <c r="N3" s="632"/>
      <c r="O3" s="632"/>
      <c r="P3" s="632"/>
      <c r="Q3" s="632"/>
      <c r="R3" s="635"/>
      <c r="S3" s="635"/>
      <c r="T3" s="635"/>
      <c r="U3" s="635"/>
      <c r="V3" s="636"/>
      <c r="W3" s="526" t="s">
        <v>80</v>
      </c>
      <c r="X3" s="527"/>
      <c r="Y3" s="527"/>
      <c r="Z3" s="527"/>
      <c r="AA3" s="527"/>
      <c r="AB3" s="631"/>
      <c r="AC3" s="635" t="s">
        <v>81</v>
      </c>
      <c r="AD3" s="527"/>
      <c r="AE3" s="527"/>
      <c r="AF3" s="527"/>
      <c r="AG3" s="527"/>
      <c r="AH3" s="527"/>
      <c r="AI3" s="527"/>
      <c r="AJ3" s="527"/>
      <c r="AK3" s="527"/>
      <c r="AL3" s="597"/>
      <c r="AM3" s="526" t="s">
        <v>82</v>
      </c>
      <c r="AN3" s="527"/>
      <c r="AO3" s="527"/>
      <c r="AP3" s="527"/>
      <c r="AQ3" s="527"/>
      <c r="AR3" s="527"/>
      <c r="AS3" s="527"/>
      <c r="AT3" s="527"/>
      <c r="AU3" s="527"/>
      <c r="AV3" s="527"/>
      <c r="AW3" s="527"/>
      <c r="AX3" s="597"/>
      <c r="AY3" s="589" t="s">
        <v>1</v>
      </c>
      <c r="AZ3" s="590"/>
      <c r="BA3" s="590"/>
      <c r="BB3" s="590"/>
      <c r="BC3" s="590"/>
      <c r="BD3" s="590"/>
      <c r="BE3" s="590"/>
      <c r="BF3" s="590"/>
      <c r="BG3" s="590"/>
      <c r="BH3" s="590"/>
      <c r="BI3" s="590"/>
      <c r="BJ3" s="590"/>
      <c r="BK3" s="590"/>
      <c r="BL3" s="590"/>
      <c r="BM3" s="639"/>
      <c r="BN3" s="526" t="s">
        <v>83</v>
      </c>
      <c r="BO3" s="527"/>
      <c r="BP3" s="527"/>
      <c r="BQ3" s="527"/>
      <c r="BR3" s="527"/>
      <c r="BS3" s="527"/>
      <c r="BT3" s="527"/>
      <c r="BU3" s="597"/>
      <c r="BV3" s="526" t="s">
        <v>84</v>
      </c>
      <c r="BW3" s="527"/>
      <c r="BX3" s="527"/>
      <c r="BY3" s="527"/>
      <c r="BZ3" s="527"/>
      <c r="CA3" s="527"/>
      <c r="CB3" s="527"/>
      <c r="CC3" s="597"/>
      <c r="CD3" s="589" t="s">
        <v>1</v>
      </c>
      <c r="CE3" s="590"/>
      <c r="CF3" s="590"/>
      <c r="CG3" s="590"/>
      <c r="CH3" s="590"/>
      <c r="CI3" s="590"/>
      <c r="CJ3" s="590"/>
      <c r="CK3" s="590"/>
      <c r="CL3" s="590"/>
      <c r="CM3" s="590"/>
      <c r="CN3" s="590"/>
      <c r="CO3" s="590"/>
      <c r="CP3" s="590"/>
      <c r="CQ3" s="590"/>
      <c r="CR3" s="590"/>
      <c r="CS3" s="639"/>
      <c r="CT3" s="526" t="s">
        <v>85</v>
      </c>
      <c r="CU3" s="527"/>
      <c r="CV3" s="527"/>
      <c r="CW3" s="527"/>
      <c r="CX3" s="527"/>
      <c r="CY3" s="527"/>
      <c r="CZ3" s="527"/>
      <c r="DA3" s="597"/>
      <c r="DB3" s="526" t="s">
        <v>86</v>
      </c>
      <c r="DC3" s="527"/>
      <c r="DD3" s="527"/>
      <c r="DE3" s="527"/>
      <c r="DF3" s="527"/>
      <c r="DG3" s="527"/>
      <c r="DH3" s="527"/>
      <c r="DI3" s="597"/>
    </row>
    <row r="4" spans="1:119" ht="18.75" customHeight="1" x14ac:dyDescent="0.15">
      <c r="A4" s="181"/>
      <c r="B4" s="605"/>
      <c r="C4" s="606"/>
      <c r="D4" s="606"/>
      <c r="E4" s="607"/>
      <c r="F4" s="607"/>
      <c r="G4" s="607"/>
      <c r="H4" s="607"/>
      <c r="I4" s="607"/>
      <c r="J4" s="607"/>
      <c r="K4" s="607"/>
      <c r="L4" s="607"/>
      <c r="M4" s="607"/>
      <c r="N4" s="607"/>
      <c r="O4" s="607"/>
      <c r="P4" s="607"/>
      <c r="Q4" s="607"/>
      <c r="R4" s="611"/>
      <c r="S4" s="611"/>
      <c r="T4" s="611"/>
      <c r="U4" s="611"/>
      <c r="V4" s="612"/>
      <c r="W4" s="598"/>
      <c r="X4" s="408"/>
      <c r="Y4" s="408"/>
      <c r="Z4" s="408"/>
      <c r="AA4" s="408"/>
      <c r="AB4" s="606"/>
      <c r="AC4" s="611"/>
      <c r="AD4" s="408"/>
      <c r="AE4" s="408"/>
      <c r="AF4" s="408"/>
      <c r="AG4" s="408"/>
      <c r="AH4" s="408"/>
      <c r="AI4" s="408"/>
      <c r="AJ4" s="408"/>
      <c r="AK4" s="408"/>
      <c r="AL4" s="599"/>
      <c r="AM4" s="548"/>
      <c r="AN4" s="446"/>
      <c r="AO4" s="446"/>
      <c r="AP4" s="446"/>
      <c r="AQ4" s="446"/>
      <c r="AR4" s="446"/>
      <c r="AS4" s="446"/>
      <c r="AT4" s="446"/>
      <c r="AU4" s="446"/>
      <c r="AV4" s="446"/>
      <c r="AW4" s="446"/>
      <c r="AX4" s="638"/>
      <c r="AY4" s="483" t="s">
        <v>87</v>
      </c>
      <c r="AZ4" s="484"/>
      <c r="BA4" s="484"/>
      <c r="BB4" s="484"/>
      <c r="BC4" s="484"/>
      <c r="BD4" s="484"/>
      <c r="BE4" s="484"/>
      <c r="BF4" s="484"/>
      <c r="BG4" s="484"/>
      <c r="BH4" s="484"/>
      <c r="BI4" s="484"/>
      <c r="BJ4" s="484"/>
      <c r="BK4" s="484"/>
      <c r="BL4" s="484"/>
      <c r="BM4" s="485"/>
      <c r="BN4" s="486">
        <v>15655989</v>
      </c>
      <c r="BO4" s="487"/>
      <c r="BP4" s="487"/>
      <c r="BQ4" s="487"/>
      <c r="BR4" s="487"/>
      <c r="BS4" s="487"/>
      <c r="BT4" s="487"/>
      <c r="BU4" s="488"/>
      <c r="BV4" s="486">
        <v>18613287</v>
      </c>
      <c r="BW4" s="487"/>
      <c r="BX4" s="487"/>
      <c r="BY4" s="487"/>
      <c r="BZ4" s="487"/>
      <c r="CA4" s="487"/>
      <c r="CB4" s="487"/>
      <c r="CC4" s="488"/>
      <c r="CD4" s="623" t="s">
        <v>88</v>
      </c>
      <c r="CE4" s="624"/>
      <c r="CF4" s="624"/>
      <c r="CG4" s="624"/>
      <c r="CH4" s="624"/>
      <c r="CI4" s="624"/>
      <c r="CJ4" s="624"/>
      <c r="CK4" s="624"/>
      <c r="CL4" s="624"/>
      <c r="CM4" s="624"/>
      <c r="CN4" s="624"/>
      <c r="CO4" s="624"/>
      <c r="CP4" s="624"/>
      <c r="CQ4" s="624"/>
      <c r="CR4" s="624"/>
      <c r="CS4" s="625"/>
      <c r="CT4" s="626">
        <v>65.400000000000006</v>
      </c>
      <c r="CU4" s="627"/>
      <c r="CV4" s="627"/>
      <c r="CW4" s="627"/>
      <c r="CX4" s="627"/>
      <c r="CY4" s="627"/>
      <c r="CZ4" s="627"/>
      <c r="DA4" s="628"/>
      <c r="DB4" s="626">
        <v>56.4</v>
      </c>
      <c r="DC4" s="627"/>
      <c r="DD4" s="627"/>
      <c r="DE4" s="627"/>
      <c r="DF4" s="627"/>
      <c r="DG4" s="627"/>
      <c r="DH4" s="627"/>
      <c r="DI4" s="628"/>
    </row>
    <row r="5" spans="1:119" ht="18.75" customHeight="1" x14ac:dyDescent="0.15">
      <c r="A5" s="181"/>
      <c r="B5" s="633"/>
      <c r="C5" s="447"/>
      <c r="D5" s="447"/>
      <c r="E5" s="634"/>
      <c r="F5" s="634"/>
      <c r="G5" s="634"/>
      <c r="H5" s="634"/>
      <c r="I5" s="634"/>
      <c r="J5" s="634"/>
      <c r="K5" s="634"/>
      <c r="L5" s="634"/>
      <c r="M5" s="634"/>
      <c r="N5" s="634"/>
      <c r="O5" s="634"/>
      <c r="P5" s="634"/>
      <c r="Q5" s="634"/>
      <c r="R5" s="445"/>
      <c r="S5" s="445"/>
      <c r="T5" s="445"/>
      <c r="U5" s="445"/>
      <c r="V5" s="637"/>
      <c r="W5" s="548"/>
      <c r="X5" s="446"/>
      <c r="Y5" s="446"/>
      <c r="Z5" s="446"/>
      <c r="AA5" s="446"/>
      <c r="AB5" s="447"/>
      <c r="AC5" s="445"/>
      <c r="AD5" s="446"/>
      <c r="AE5" s="446"/>
      <c r="AF5" s="446"/>
      <c r="AG5" s="446"/>
      <c r="AH5" s="446"/>
      <c r="AI5" s="446"/>
      <c r="AJ5" s="446"/>
      <c r="AK5" s="446"/>
      <c r="AL5" s="638"/>
      <c r="AM5" s="514" t="s">
        <v>89</v>
      </c>
      <c r="AN5" s="414"/>
      <c r="AO5" s="414"/>
      <c r="AP5" s="414"/>
      <c r="AQ5" s="414"/>
      <c r="AR5" s="414"/>
      <c r="AS5" s="414"/>
      <c r="AT5" s="415"/>
      <c r="AU5" s="515" t="s">
        <v>90</v>
      </c>
      <c r="AV5" s="516"/>
      <c r="AW5" s="516"/>
      <c r="AX5" s="516"/>
      <c r="AY5" s="471" t="s">
        <v>91</v>
      </c>
      <c r="AZ5" s="472"/>
      <c r="BA5" s="472"/>
      <c r="BB5" s="472"/>
      <c r="BC5" s="472"/>
      <c r="BD5" s="472"/>
      <c r="BE5" s="472"/>
      <c r="BF5" s="472"/>
      <c r="BG5" s="472"/>
      <c r="BH5" s="472"/>
      <c r="BI5" s="472"/>
      <c r="BJ5" s="472"/>
      <c r="BK5" s="472"/>
      <c r="BL5" s="472"/>
      <c r="BM5" s="473"/>
      <c r="BN5" s="457">
        <v>13804573</v>
      </c>
      <c r="BO5" s="458"/>
      <c r="BP5" s="458"/>
      <c r="BQ5" s="458"/>
      <c r="BR5" s="458"/>
      <c r="BS5" s="458"/>
      <c r="BT5" s="458"/>
      <c r="BU5" s="459"/>
      <c r="BV5" s="457">
        <v>16592672</v>
      </c>
      <c r="BW5" s="458"/>
      <c r="BX5" s="458"/>
      <c r="BY5" s="458"/>
      <c r="BZ5" s="458"/>
      <c r="CA5" s="458"/>
      <c r="CB5" s="458"/>
      <c r="CC5" s="459"/>
      <c r="CD5" s="497" t="s">
        <v>92</v>
      </c>
      <c r="CE5" s="417"/>
      <c r="CF5" s="417"/>
      <c r="CG5" s="417"/>
      <c r="CH5" s="417"/>
      <c r="CI5" s="417"/>
      <c r="CJ5" s="417"/>
      <c r="CK5" s="417"/>
      <c r="CL5" s="417"/>
      <c r="CM5" s="417"/>
      <c r="CN5" s="417"/>
      <c r="CO5" s="417"/>
      <c r="CP5" s="417"/>
      <c r="CQ5" s="417"/>
      <c r="CR5" s="417"/>
      <c r="CS5" s="498"/>
      <c r="CT5" s="454">
        <v>64.099999999999994</v>
      </c>
      <c r="CU5" s="455"/>
      <c r="CV5" s="455"/>
      <c r="CW5" s="455"/>
      <c r="CX5" s="455"/>
      <c r="CY5" s="455"/>
      <c r="CZ5" s="455"/>
      <c r="DA5" s="456"/>
      <c r="DB5" s="454">
        <v>73.400000000000006</v>
      </c>
      <c r="DC5" s="455"/>
      <c r="DD5" s="455"/>
      <c r="DE5" s="455"/>
      <c r="DF5" s="455"/>
      <c r="DG5" s="455"/>
      <c r="DH5" s="455"/>
      <c r="DI5" s="456"/>
    </row>
    <row r="6" spans="1:119" ht="18.75" customHeight="1" x14ac:dyDescent="0.15">
      <c r="A6" s="181"/>
      <c r="B6" s="603" t="s">
        <v>93</v>
      </c>
      <c r="C6" s="444"/>
      <c r="D6" s="444"/>
      <c r="E6" s="604"/>
      <c r="F6" s="604"/>
      <c r="G6" s="604"/>
      <c r="H6" s="604"/>
      <c r="I6" s="604"/>
      <c r="J6" s="604"/>
      <c r="K6" s="604"/>
      <c r="L6" s="604" t="s">
        <v>94</v>
      </c>
      <c r="M6" s="604"/>
      <c r="N6" s="604"/>
      <c r="O6" s="604"/>
      <c r="P6" s="604"/>
      <c r="Q6" s="604"/>
      <c r="R6" s="442"/>
      <c r="S6" s="442"/>
      <c r="T6" s="442"/>
      <c r="U6" s="442"/>
      <c r="V6" s="610"/>
      <c r="W6" s="547" t="s">
        <v>95</v>
      </c>
      <c r="X6" s="443"/>
      <c r="Y6" s="443"/>
      <c r="Z6" s="443"/>
      <c r="AA6" s="443"/>
      <c r="AB6" s="444"/>
      <c r="AC6" s="615" t="s">
        <v>96</v>
      </c>
      <c r="AD6" s="616"/>
      <c r="AE6" s="616"/>
      <c r="AF6" s="616"/>
      <c r="AG6" s="616"/>
      <c r="AH6" s="616"/>
      <c r="AI6" s="616"/>
      <c r="AJ6" s="616"/>
      <c r="AK6" s="616"/>
      <c r="AL6" s="617"/>
      <c r="AM6" s="514" t="s">
        <v>97</v>
      </c>
      <c r="AN6" s="414"/>
      <c r="AO6" s="414"/>
      <c r="AP6" s="414"/>
      <c r="AQ6" s="414"/>
      <c r="AR6" s="414"/>
      <c r="AS6" s="414"/>
      <c r="AT6" s="415"/>
      <c r="AU6" s="515" t="s">
        <v>90</v>
      </c>
      <c r="AV6" s="516"/>
      <c r="AW6" s="516"/>
      <c r="AX6" s="516"/>
      <c r="AY6" s="471" t="s">
        <v>98</v>
      </c>
      <c r="AZ6" s="472"/>
      <c r="BA6" s="472"/>
      <c r="BB6" s="472"/>
      <c r="BC6" s="472"/>
      <c r="BD6" s="472"/>
      <c r="BE6" s="472"/>
      <c r="BF6" s="472"/>
      <c r="BG6" s="472"/>
      <c r="BH6" s="472"/>
      <c r="BI6" s="472"/>
      <c r="BJ6" s="472"/>
      <c r="BK6" s="472"/>
      <c r="BL6" s="472"/>
      <c r="BM6" s="473"/>
      <c r="BN6" s="457">
        <v>1851416</v>
      </c>
      <c r="BO6" s="458"/>
      <c r="BP6" s="458"/>
      <c r="BQ6" s="458"/>
      <c r="BR6" s="458"/>
      <c r="BS6" s="458"/>
      <c r="BT6" s="458"/>
      <c r="BU6" s="459"/>
      <c r="BV6" s="457">
        <v>2020615</v>
      </c>
      <c r="BW6" s="458"/>
      <c r="BX6" s="458"/>
      <c r="BY6" s="458"/>
      <c r="BZ6" s="458"/>
      <c r="CA6" s="458"/>
      <c r="CB6" s="458"/>
      <c r="CC6" s="459"/>
      <c r="CD6" s="497" t="s">
        <v>99</v>
      </c>
      <c r="CE6" s="417"/>
      <c r="CF6" s="417"/>
      <c r="CG6" s="417"/>
      <c r="CH6" s="417"/>
      <c r="CI6" s="417"/>
      <c r="CJ6" s="417"/>
      <c r="CK6" s="417"/>
      <c r="CL6" s="417"/>
      <c r="CM6" s="417"/>
      <c r="CN6" s="417"/>
      <c r="CO6" s="417"/>
      <c r="CP6" s="417"/>
      <c r="CQ6" s="417"/>
      <c r="CR6" s="417"/>
      <c r="CS6" s="498"/>
      <c r="CT6" s="600">
        <v>64.099999999999994</v>
      </c>
      <c r="CU6" s="601"/>
      <c r="CV6" s="601"/>
      <c r="CW6" s="601"/>
      <c r="CX6" s="601"/>
      <c r="CY6" s="601"/>
      <c r="CZ6" s="601"/>
      <c r="DA6" s="602"/>
      <c r="DB6" s="600">
        <v>73.400000000000006</v>
      </c>
      <c r="DC6" s="601"/>
      <c r="DD6" s="601"/>
      <c r="DE6" s="601"/>
      <c r="DF6" s="601"/>
      <c r="DG6" s="601"/>
      <c r="DH6" s="601"/>
      <c r="DI6" s="602"/>
    </row>
    <row r="7" spans="1:119" ht="18.75" customHeight="1" x14ac:dyDescent="0.15">
      <c r="A7" s="181"/>
      <c r="B7" s="605"/>
      <c r="C7" s="606"/>
      <c r="D7" s="606"/>
      <c r="E7" s="607"/>
      <c r="F7" s="607"/>
      <c r="G7" s="607"/>
      <c r="H7" s="607"/>
      <c r="I7" s="607"/>
      <c r="J7" s="607"/>
      <c r="K7" s="607"/>
      <c r="L7" s="607"/>
      <c r="M7" s="607"/>
      <c r="N7" s="607"/>
      <c r="O7" s="607"/>
      <c r="P7" s="607"/>
      <c r="Q7" s="607"/>
      <c r="R7" s="611"/>
      <c r="S7" s="611"/>
      <c r="T7" s="611"/>
      <c r="U7" s="611"/>
      <c r="V7" s="612"/>
      <c r="W7" s="598"/>
      <c r="X7" s="408"/>
      <c r="Y7" s="408"/>
      <c r="Z7" s="408"/>
      <c r="AA7" s="408"/>
      <c r="AB7" s="606"/>
      <c r="AC7" s="618"/>
      <c r="AD7" s="409"/>
      <c r="AE7" s="409"/>
      <c r="AF7" s="409"/>
      <c r="AG7" s="409"/>
      <c r="AH7" s="409"/>
      <c r="AI7" s="409"/>
      <c r="AJ7" s="409"/>
      <c r="AK7" s="409"/>
      <c r="AL7" s="619"/>
      <c r="AM7" s="514" t="s">
        <v>100</v>
      </c>
      <c r="AN7" s="414"/>
      <c r="AO7" s="414"/>
      <c r="AP7" s="414"/>
      <c r="AQ7" s="414"/>
      <c r="AR7" s="414"/>
      <c r="AS7" s="414"/>
      <c r="AT7" s="415"/>
      <c r="AU7" s="515" t="s">
        <v>90</v>
      </c>
      <c r="AV7" s="516"/>
      <c r="AW7" s="516"/>
      <c r="AX7" s="516"/>
      <c r="AY7" s="471" t="s">
        <v>101</v>
      </c>
      <c r="AZ7" s="472"/>
      <c r="BA7" s="472"/>
      <c r="BB7" s="472"/>
      <c r="BC7" s="472"/>
      <c r="BD7" s="472"/>
      <c r="BE7" s="472"/>
      <c r="BF7" s="472"/>
      <c r="BG7" s="472"/>
      <c r="BH7" s="472"/>
      <c r="BI7" s="472"/>
      <c r="BJ7" s="472"/>
      <c r="BK7" s="472"/>
      <c r="BL7" s="472"/>
      <c r="BM7" s="473"/>
      <c r="BN7" s="457">
        <v>129315</v>
      </c>
      <c r="BO7" s="458"/>
      <c r="BP7" s="458"/>
      <c r="BQ7" s="458"/>
      <c r="BR7" s="458"/>
      <c r="BS7" s="458"/>
      <c r="BT7" s="458"/>
      <c r="BU7" s="459"/>
      <c r="BV7" s="457">
        <v>573068</v>
      </c>
      <c r="BW7" s="458"/>
      <c r="BX7" s="458"/>
      <c r="BY7" s="458"/>
      <c r="BZ7" s="458"/>
      <c r="CA7" s="458"/>
      <c r="CB7" s="458"/>
      <c r="CC7" s="459"/>
      <c r="CD7" s="497" t="s">
        <v>102</v>
      </c>
      <c r="CE7" s="417"/>
      <c r="CF7" s="417"/>
      <c r="CG7" s="417"/>
      <c r="CH7" s="417"/>
      <c r="CI7" s="417"/>
      <c r="CJ7" s="417"/>
      <c r="CK7" s="417"/>
      <c r="CL7" s="417"/>
      <c r="CM7" s="417"/>
      <c r="CN7" s="417"/>
      <c r="CO7" s="417"/>
      <c r="CP7" s="417"/>
      <c r="CQ7" s="417"/>
      <c r="CR7" s="417"/>
      <c r="CS7" s="498"/>
      <c r="CT7" s="457">
        <v>2632210</v>
      </c>
      <c r="CU7" s="458"/>
      <c r="CV7" s="458"/>
      <c r="CW7" s="458"/>
      <c r="CX7" s="458"/>
      <c r="CY7" s="458"/>
      <c r="CZ7" s="458"/>
      <c r="DA7" s="459"/>
      <c r="DB7" s="457">
        <v>2568765</v>
      </c>
      <c r="DC7" s="458"/>
      <c r="DD7" s="458"/>
      <c r="DE7" s="458"/>
      <c r="DF7" s="458"/>
      <c r="DG7" s="458"/>
      <c r="DH7" s="458"/>
      <c r="DI7" s="459"/>
    </row>
    <row r="8" spans="1:119" ht="18.75" customHeight="1" thickBot="1" x14ac:dyDescent="0.2">
      <c r="A8" s="181"/>
      <c r="B8" s="608"/>
      <c r="C8" s="553"/>
      <c r="D8" s="553"/>
      <c r="E8" s="609"/>
      <c r="F8" s="609"/>
      <c r="G8" s="609"/>
      <c r="H8" s="609"/>
      <c r="I8" s="609"/>
      <c r="J8" s="609"/>
      <c r="K8" s="609"/>
      <c r="L8" s="609"/>
      <c r="M8" s="609"/>
      <c r="N8" s="609"/>
      <c r="O8" s="609"/>
      <c r="P8" s="609"/>
      <c r="Q8" s="609"/>
      <c r="R8" s="613"/>
      <c r="S8" s="613"/>
      <c r="T8" s="613"/>
      <c r="U8" s="613"/>
      <c r="V8" s="614"/>
      <c r="W8" s="528"/>
      <c r="X8" s="529"/>
      <c r="Y8" s="529"/>
      <c r="Z8" s="529"/>
      <c r="AA8" s="529"/>
      <c r="AB8" s="553"/>
      <c r="AC8" s="620"/>
      <c r="AD8" s="621"/>
      <c r="AE8" s="621"/>
      <c r="AF8" s="621"/>
      <c r="AG8" s="621"/>
      <c r="AH8" s="621"/>
      <c r="AI8" s="621"/>
      <c r="AJ8" s="621"/>
      <c r="AK8" s="621"/>
      <c r="AL8" s="622"/>
      <c r="AM8" s="514" t="s">
        <v>103</v>
      </c>
      <c r="AN8" s="414"/>
      <c r="AO8" s="414"/>
      <c r="AP8" s="414"/>
      <c r="AQ8" s="414"/>
      <c r="AR8" s="414"/>
      <c r="AS8" s="414"/>
      <c r="AT8" s="415"/>
      <c r="AU8" s="515" t="s">
        <v>90</v>
      </c>
      <c r="AV8" s="516"/>
      <c r="AW8" s="516"/>
      <c r="AX8" s="516"/>
      <c r="AY8" s="471" t="s">
        <v>104</v>
      </c>
      <c r="AZ8" s="472"/>
      <c r="BA8" s="472"/>
      <c r="BB8" s="472"/>
      <c r="BC8" s="472"/>
      <c r="BD8" s="472"/>
      <c r="BE8" s="472"/>
      <c r="BF8" s="472"/>
      <c r="BG8" s="472"/>
      <c r="BH8" s="472"/>
      <c r="BI8" s="472"/>
      <c r="BJ8" s="472"/>
      <c r="BK8" s="472"/>
      <c r="BL8" s="472"/>
      <c r="BM8" s="473"/>
      <c r="BN8" s="457">
        <v>1722101</v>
      </c>
      <c r="BO8" s="458"/>
      <c r="BP8" s="458"/>
      <c r="BQ8" s="458"/>
      <c r="BR8" s="458"/>
      <c r="BS8" s="458"/>
      <c r="BT8" s="458"/>
      <c r="BU8" s="459"/>
      <c r="BV8" s="457">
        <v>1447547</v>
      </c>
      <c r="BW8" s="458"/>
      <c r="BX8" s="458"/>
      <c r="BY8" s="458"/>
      <c r="BZ8" s="458"/>
      <c r="CA8" s="458"/>
      <c r="CB8" s="458"/>
      <c r="CC8" s="459"/>
      <c r="CD8" s="497" t="s">
        <v>105</v>
      </c>
      <c r="CE8" s="417"/>
      <c r="CF8" s="417"/>
      <c r="CG8" s="417"/>
      <c r="CH8" s="417"/>
      <c r="CI8" s="417"/>
      <c r="CJ8" s="417"/>
      <c r="CK8" s="417"/>
      <c r="CL8" s="417"/>
      <c r="CM8" s="417"/>
      <c r="CN8" s="417"/>
      <c r="CO8" s="417"/>
      <c r="CP8" s="417"/>
      <c r="CQ8" s="417"/>
      <c r="CR8" s="417"/>
      <c r="CS8" s="498"/>
      <c r="CT8" s="560">
        <v>0.69</v>
      </c>
      <c r="CU8" s="561"/>
      <c r="CV8" s="561"/>
      <c r="CW8" s="561"/>
      <c r="CX8" s="561"/>
      <c r="CY8" s="561"/>
      <c r="CZ8" s="561"/>
      <c r="DA8" s="562"/>
      <c r="DB8" s="560">
        <v>0.69</v>
      </c>
      <c r="DC8" s="561"/>
      <c r="DD8" s="561"/>
      <c r="DE8" s="561"/>
      <c r="DF8" s="561"/>
      <c r="DG8" s="561"/>
      <c r="DH8" s="561"/>
      <c r="DI8" s="562"/>
    </row>
    <row r="9" spans="1:119" ht="18.75" customHeight="1" thickBot="1" x14ac:dyDescent="0.2">
      <c r="A9" s="181"/>
      <c r="B9" s="589" t="s">
        <v>106</v>
      </c>
      <c r="C9" s="590"/>
      <c r="D9" s="590"/>
      <c r="E9" s="590"/>
      <c r="F9" s="590"/>
      <c r="G9" s="590"/>
      <c r="H9" s="590"/>
      <c r="I9" s="590"/>
      <c r="J9" s="590"/>
      <c r="K9" s="508"/>
      <c r="L9" s="591" t="s">
        <v>107</v>
      </c>
      <c r="M9" s="592"/>
      <c r="N9" s="592"/>
      <c r="O9" s="592"/>
      <c r="P9" s="592"/>
      <c r="Q9" s="593"/>
      <c r="R9" s="594">
        <v>0</v>
      </c>
      <c r="S9" s="595"/>
      <c r="T9" s="595"/>
      <c r="U9" s="595"/>
      <c r="V9" s="596"/>
      <c r="W9" s="526" t="s">
        <v>108</v>
      </c>
      <c r="X9" s="527"/>
      <c r="Y9" s="527"/>
      <c r="Z9" s="527"/>
      <c r="AA9" s="527"/>
      <c r="AB9" s="527"/>
      <c r="AC9" s="527"/>
      <c r="AD9" s="527"/>
      <c r="AE9" s="527"/>
      <c r="AF9" s="527"/>
      <c r="AG9" s="527"/>
      <c r="AH9" s="527"/>
      <c r="AI9" s="527"/>
      <c r="AJ9" s="527"/>
      <c r="AK9" s="527"/>
      <c r="AL9" s="597"/>
      <c r="AM9" s="514" t="s">
        <v>109</v>
      </c>
      <c r="AN9" s="414"/>
      <c r="AO9" s="414"/>
      <c r="AP9" s="414"/>
      <c r="AQ9" s="414"/>
      <c r="AR9" s="414"/>
      <c r="AS9" s="414"/>
      <c r="AT9" s="415"/>
      <c r="AU9" s="515" t="s">
        <v>90</v>
      </c>
      <c r="AV9" s="516"/>
      <c r="AW9" s="516"/>
      <c r="AX9" s="516"/>
      <c r="AY9" s="471" t="s">
        <v>110</v>
      </c>
      <c r="AZ9" s="472"/>
      <c r="BA9" s="472"/>
      <c r="BB9" s="472"/>
      <c r="BC9" s="472"/>
      <c r="BD9" s="472"/>
      <c r="BE9" s="472"/>
      <c r="BF9" s="472"/>
      <c r="BG9" s="472"/>
      <c r="BH9" s="472"/>
      <c r="BI9" s="472"/>
      <c r="BJ9" s="472"/>
      <c r="BK9" s="472"/>
      <c r="BL9" s="472"/>
      <c r="BM9" s="473"/>
      <c r="BN9" s="457">
        <v>274554</v>
      </c>
      <c r="BO9" s="458"/>
      <c r="BP9" s="458"/>
      <c r="BQ9" s="458"/>
      <c r="BR9" s="458"/>
      <c r="BS9" s="458"/>
      <c r="BT9" s="458"/>
      <c r="BU9" s="459"/>
      <c r="BV9" s="457">
        <v>-6762</v>
      </c>
      <c r="BW9" s="458"/>
      <c r="BX9" s="458"/>
      <c r="BY9" s="458"/>
      <c r="BZ9" s="458"/>
      <c r="CA9" s="458"/>
      <c r="CB9" s="458"/>
      <c r="CC9" s="459"/>
      <c r="CD9" s="497" t="s">
        <v>111</v>
      </c>
      <c r="CE9" s="417"/>
      <c r="CF9" s="417"/>
      <c r="CG9" s="417"/>
      <c r="CH9" s="417"/>
      <c r="CI9" s="417"/>
      <c r="CJ9" s="417"/>
      <c r="CK9" s="417"/>
      <c r="CL9" s="417"/>
      <c r="CM9" s="417"/>
      <c r="CN9" s="417"/>
      <c r="CO9" s="417"/>
      <c r="CP9" s="417"/>
      <c r="CQ9" s="417"/>
      <c r="CR9" s="417"/>
      <c r="CS9" s="498"/>
      <c r="CT9" s="454">
        <v>2.4</v>
      </c>
      <c r="CU9" s="455"/>
      <c r="CV9" s="455"/>
      <c r="CW9" s="455"/>
      <c r="CX9" s="455"/>
      <c r="CY9" s="455"/>
      <c r="CZ9" s="455"/>
      <c r="DA9" s="456"/>
      <c r="DB9" s="454">
        <v>2.7</v>
      </c>
      <c r="DC9" s="455"/>
      <c r="DD9" s="455"/>
      <c r="DE9" s="455"/>
      <c r="DF9" s="455"/>
      <c r="DG9" s="455"/>
      <c r="DH9" s="455"/>
      <c r="DI9" s="456"/>
    </row>
    <row r="10" spans="1:119" ht="18.75" customHeight="1" thickBot="1" x14ac:dyDescent="0.2">
      <c r="A10" s="181"/>
      <c r="B10" s="589"/>
      <c r="C10" s="590"/>
      <c r="D10" s="590"/>
      <c r="E10" s="590"/>
      <c r="F10" s="590"/>
      <c r="G10" s="590"/>
      <c r="H10" s="590"/>
      <c r="I10" s="590"/>
      <c r="J10" s="590"/>
      <c r="K10" s="508"/>
      <c r="L10" s="413" t="s">
        <v>112</v>
      </c>
      <c r="M10" s="414"/>
      <c r="N10" s="414"/>
      <c r="O10" s="414"/>
      <c r="P10" s="414"/>
      <c r="Q10" s="415"/>
      <c r="R10" s="410">
        <v>0</v>
      </c>
      <c r="S10" s="411"/>
      <c r="T10" s="411"/>
      <c r="U10" s="411"/>
      <c r="V10" s="470"/>
      <c r="W10" s="598"/>
      <c r="X10" s="408"/>
      <c r="Y10" s="408"/>
      <c r="Z10" s="408"/>
      <c r="AA10" s="408"/>
      <c r="AB10" s="408"/>
      <c r="AC10" s="408"/>
      <c r="AD10" s="408"/>
      <c r="AE10" s="408"/>
      <c r="AF10" s="408"/>
      <c r="AG10" s="408"/>
      <c r="AH10" s="408"/>
      <c r="AI10" s="408"/>
      <c r="AJ10" s="408"/>
      <c r="AK10" s="408"/>
      <c r="AL10" s="599"/>
      <c r="AM10" s="514" t="s">
        <v>113</v>
      </c>
      <c r="AN10" s="414"/>
      <c r="AO10" s="414"/>
      <c r="AP10" s="414"/>
      <c r="AQ10" s="414"/>
      <c r="AR10" s="414"/>
      <c r="AS10" s="414"/>
      <c r="AT10" s="415"/>
      <c r="AU10" s="515" t="s">
        <v>90</v>
      </c>
      <c r="AV10" s="516"/>
      <c r="AW10" s="516"/>
      <c r="AX10" s="516"/>
      <c r="AY10" s="471" t="s">
        <v>114</v>
      </c>
      <c r="AZ10" s="472"/>
      <c r="BA10" s="472"/>
      <c r="BB10" s="472"/>
      <c r="BC10" s="472"/>
      <c r="BD10" s="472"/>
      <c r="BE10" s="472"/>
      <c r="BF10" s="472"/>
      <c r="BG10" s="472"/>
      <c r="BH10" s="472"/>
      <c r="BI10" s="472"/>
      <c r="BJ10" s="472"/>
      <c r="BK10" s="472"/>
      <c r="BL10" s="472"/>
      <c r="BM10" s="473"/>
      <c r="BN10" s="457">
        <v>724778</v>
      </c>
      <c r="BO10" s="458"/>
      <c r="BP10" s="458"/>
      <c r="BQ10" s="458"/>
      <c r="BR10" s="458"/>
      <c r="BS10" s="458"/>
      <c r="BT10" s="458"/>
      <c r="BU10" s="459"/>
      <c r="BV10" s="457">
        <v>730941</v>
      </c>
      <c r="BW10" s="458"/>
      <c r="BX10" s="458"/>
      <c r="BY10" s="458"/>
      <c r="BZ10" s="458"/>
      <c r="CA10" s="458"/>
      <c r="CB10" s="458"/>
      <c r="CC10" s="45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9"/>
      <c r="C11" s="590"/>
      <c r="D11" s="590"/>
      <c r="E11" s="590"/>
      <c r="F11" s="590"/>
      <c r="G11" s="590"/>
      <c r="H11" s="590"/>
      <c r="I11" s="590"/>
      <c r="J11" s="590"/>
      <c r="K11" s="508"/>
      <c r="L11" s="418" t="s">
        <v>116</v>
      </c>
      <c r="M11" s="419"/>
      <c r="N11" s="419"/>
      <c r="O11" s="419"/>
      <c r="P11" s="419"/>
      <c r="Q11" s="420"/>
      <c r="R11" s="586" t="s">
        <v>117</v>
      </c>
      <c r="S11" s="587"/>
      <c r="T11" s="587"/>
      <c r="U11" s="587"/>
      <c r="V11" s="588"/>
      <c r="W11" s="598"/>
      <c r="X11" s="408"/>
      <c r="Y11" s="408"/>
      <c r="Z11" s="408"/>
      <c r="AA11" s="408"/>
      <c r="AB11" s="408"/>
      <c r="AC11" s="408"/>
      <c r="AD11" s="408"/>
      <c r="AE11" s="408"/>
      <c r="AF11" s="408"/>
      <c r="AG11" s="408"/>
      <c r="AH11" s="408"/>
      <c r="AI11" s="408"/>
      <c r="AJ11" s="408"/>
      <c r="AK11" s="408"/>
      <c r="AL11" s="599"/>
      <c r="AM11" s="514" t="s">
        <v>118</v>
      </c>
      <c r="AN11" s="414"/>
      <c r="AO11" s="414"/>
      <c r="AP11" s="414"/>
      <c r="AQ11" s="414"/>
      <c r="AR11" s="414"/>
      <c r="AS11" s="414"/>
      <c r="AT11" s="415"/>
      <c r="AU11" s="515" t="s">
        <v>90</v>
      </c>
      <c r="AV11" s="516"/>
      <c r="AW11" s="516"/>
      <c r="AX11" s="516"/>
      <c r="AY11" s="471" t="s">
        <v>119</v>
      </c>
      <c r="AZ11" s="472"/>
      <c r="BA11" s="472"/>
      <c r="BB11" s="472"/>
      <c r="BC11" s="472"/>
      <c r="BD11" s="472"/>
      <c r="BE11" s="472"/>
      <c r="BF11" s="472"/>
      <c r="BG11" s="472"/>
      <c r="BH11" s="472"/>
      <c r="BI11" s="472"/>
      <c r="BJ11" s="472"/>
      <c r="BK11" s="472"/>
      <c r="BL11" s="472"/>
      <c r="BM11" s="473"/>
      <c r="BN11" s="457">
        <v>0</v>
      </c>
      <c r="BO11" s="458"/>
      <c r="BP11" s="458"/>
      <c r="BQ11" s="458"/>
      <c r="BR11" s="458"/>
      <c r="BS11" s="458"/>
      <c r="BT11" s="458"/>
      <c r="BU11" s="459"/>
      <c r="BV11" s="457">
        <v>0</v>
      </c>
      <c r="BW11" s="458"/>
      <c r="BX11" s="458"/>
      <c r="BY11" s="458"/>
      <c r="BZ11" s="458"/>
      <c r="CA11" s="458"/>
      <c r="CB11" s="458"/>
      <c r="CC11" s="459"/>
      <c r="CD11" s="497" t="s">
        <v>120</v>
      </c>
      <c r="CE11" s="417"/>
      <c r="CF11" s="417"/>
      <c r="CG11" s="417"/>
      <c r="CH11" s="417"/>
      <c r="CI11" s="417"/>
      <c r="CJ11" s="417"/>
      <c r="CK11" s="417"/>
      <c r="CL11" s="417"/>
      <c r="CM11" s="417"/>
      <c r="CN11" s="417"/>
      <c r="CO11" s="417"/>
      <c r="CP11" s="417"/>
      <c r="CQ11" s="417"/>
      <c r="CR11" s="417"/>
      <c r="CS11" s="498"/>
      <c r="CT11" s="560" t="s">
        <v>117</v>
      </c>
      <c r="CU11" s="561"/>
      <c r="CV11" s="561"/>
      <c r="CW11" s="561"/>
      <c r="CX11" s="561"/>
      <c r="CY11" s="561"/>
      <c r="CZ11" s="561"/>
      <c r="DA11" s="562"/>
      <c r="DB11" s="560" t="s">
        <v>117</v>
      </c>
      <c r="DC11" s="561"/>
      <c r="DD11" s="561"/>
      <c r="DE11" s="561"/>
      <c r="DF11" s="561"/>
      <c r="DG11" s="561"/>
      <c r="DH11" s="561"/>
      <c r="DI11" s="562"/>
    </row>
    <row r="12" spans="1:119" ht="18.75" customHeight="1" x14ac:dyDescent="0.15">
      <c r="A12" s="181"/>
      <c r="B12" s="563" t="s">
        <v>121</v>
      </c>
      <c r="C12" s="564"/>
      <c r="D12" s="564"/>
      <c r="E12" s="564"/>
      <c r="F12" s="564"/>
      <c r="G12" s="564"/>
      <c r="H12" s="564"/>
      <c r="I12" s="564"/>
      <c r="J12" s="564"/>
      <c r="K12" s="565"/>
      <c r="L12" s="572" t="s">
        <v>122</v>
      </c>
      <c r="M12" s="573"/>
      <c r="N12" s="573"/>
      <c r="O12" s="573"/>
      <c r="P12" s="573"/>
      <c r="Q12" s="574"/>
      <c r="R12" s="575">
        <v>5436</v>
      </c>
      <c r="S12" s="576"/>
      <c r="T12" s="576"/>
      <c r="U12" s="576"/>
      <c r="V12" s="577"/>
      <c r="W12" s="578" t="s">
        <v>1</v>
      </c>
      <c r="X12" s="516"/>
      <c r="Y12" s="516"/>
      <c r="Z12" s="516"/>
      <c r="AA12" s="516"/>
      <c r="AB12" s="579"/>
      <c r="AC12" s="580" t="s">
        <v>123</v>
      </c>
      <c r="AD12" s="581"/>
      <c r="AE12" s="581"/>
      <c r="AF12" s="581"/>
      <c r="AG12" s="582"/>
      <c r="AH12" s="580" t="s">
        <v>124</v>
      </c>
      <c r="AI12" s="581"/>
      <c r="AJ12" s="581"/>
      <c r="AK12" s="581"/>
      <c r="AL12" s="583"/>
      <c r="AM12" s="514" t="s">
        <v>125</v>
      </c>
      <c r="AN12" s="414"/>
      <c r="AO12" s="414"/>
      <c r="AP12" s="414"/>
      <c r="AQ12" s="414"/>
      <c r="AR12" s="414"/>
      <c r="AS12" s="414"/>
      <c r="AT12" s="415"/>
      <c r="AU12" s="515" t="s">
        <v>126</v>
      </c>
      <c r="AV12" s="516"/>
      <c r="AW12" s="516"/>
      <c r="AX12" s="516"/>
      <c r="AY12" s="471" t="s">
        <v>127</v>
      </c>
      <c r="AZ12" s="472"/>
      <c r="BA12" s="472"/>
      <c r="BB12" s="472"/>
      <c r="BC12" s="472"/>
      <c r="BD12" s="472"/>
      <c r="BE12" s="472"/>
      <c r="BF12" s="472"/>
      <c r="BG12" s="472"/>
      <c r="BH12" s="472"/>
      <c r="BI12" s="472"/>
      <c r="BJ12" s="472"/>
      <c r="BK12" s="472"/>
      <c r="BL12" s="472"/>
      <c r="BM12" s="473"/>
      <c r="BN12" s="457">
        <v>500000</v>
      </c>
      <c r="BO12" s="458"/>
      <c r="BP12" s="458"/>
      <c r="BQ12" s="458"/>
      <c r="BR12" s="458"/>
      <c r="BS12" s="458"/>
      <c r="BT12" s="458"/>
      <c r="BU12" s="459"/>
      <c r="BV12" s="457">
        <v>500000</v>
      </c>
      <c r="BW12" s="458"/>
      <c r="BX12" s="458"/>
      <c r="BY12" s="458"/>
      <c r="BZ12" s="458"/>
      <c r="CA12" s="458"/>
      <c r="CB12" s="458"/>
      <c r="CC12" s="459"/>
      <c r="CD12" s="497" t="s">
        <v>128</v>
      </c>
      <c r="CE12" s="417"/>
      <c r="CF12" s="417"/>
      <c r="CG12" s="417"/>
      <c r="CH12" s="417"/>
      <c r="CI12" s="417"/>
      <c r="CJ12" s="417"/>
      <c r="CK12" s="417"/>
      <c r="CL12" s="417"/>
      <c r="CM12" s="417"/>
      <c r="CN12" s="417"/>
      <c r="CO12" s="417"/>
      <c r="CP12" s="417"/>
      <c r="CQ12" s="417"/>
      <c r="CR12" s="417"/>
      <c r="CS12" s="498"/>
      <c r="CT12" s="560" t="s">
        <v>117</v>
      </c>
      <c r="CU12" s="561"/>
      <c r="CV12" s="561"/>
      <c r="CW12" s="561"/>
      <c r="CX12" s="561"/>
      <c r="CY12" s="561"/>
      <c r="CZ12" s="561"/>
      <c r="DA12" s="562"/>
      <c r="DB12" s="560" t="s">
        <v>117</v>
      </c>
      <c r="DC12" s="561"/>
      <c r="DD12" s="561"/>
      <c r="DE12" s="561"/>
      <c r="DF12" s="561"/>
      <c r="DG12" s="561"/>
      <c r="DH12" s="561"/>
      <c r="DI12" s="562"/>
    </row>
    <row r="13" spans="1:119" ht="18.75" customHeight="1" x14ac:dyDescent="0.15">
      <c r="A13" s="181"/>
      <c r="B13" s="566"/>
      <c r="C13" s="567"/>
      <c r="D13" s="567"/>
      <c r="E13" s="567"/>
      <c r="F13" s="567"/>
      <c r="G13" s="567"/>
      <c r="H13" s="567"/>
      <c r="I13" s="567"/>
      <c r="J13" s="567"/>
      <c r="K13" s="568"/>
      <c r="L13" s="190"/>
      <c r="M13" s="541" t="s">
        <v>129</v>
      </c>
      <c r="N13" s="542"/>
      <c r="O13" s="542"/>
      <c r="P13" s="542"/>
      <c r="Q13" s="543"/>
      <c r="R13" s="544">
        <v>5403</v>
      </c>
      <c r="S13" s="545"/>
      <c r="T13" s="545"/>
      <c r="U13" s="545"/>
      <c r="V13" s="546"/>
      <c r="W13" s="547" t="s">
        <v>130</v>
      </c>
      <c r="X13" s="443"/>
      <c r="Y13" s="443"/>
      <c r="Z13" s="443"/>
      <c r="AA13" s="443"/>
      <c r="AB13" s="444"/>
      <c r="AC13" s="410" t="s">
        <v>117</v>
      </c>
      <c r="AD13" s="411"/>
      <c r="AE13" s="411"/>
      <c r="AF13" s="411"/>
      <c r="AG13" s="412"/>
      <c r="AH13" s="410" t="s">
        <v>117</v>
      </c>
      <c r="AI13" s="411"/>
      <c r="AJ13" s="411"/>
      <c r="AK13" s="411"/>
      <c r="AL13" s="470"/>
      <c r="AM13" s="514" t="s">
        <v>131</v>
      </c>
      <c r="AN13" s="414"/>
      <c r="AO13" s="414"/>
      <c r="AP13" s="414"/>
      <c r="AQ13" s="414"/>
      <c r="AR13" s="414"/>
      <c r="AS13" s="414"/>
      <c r="AT13" s="415"/>
      <c r="AU13" s="515" t="s">
        <v>90</v>
      </c>
      <c r="AV13" s="516"/>
      <c r="AW13" s="516"/>
      <c r="AX13" s="516"/>
      <c r="AY13" s="471" t="s">
        <v>132</v>
      </c>
      <c r="AZ13" s="472"/>
      <c r="BA13" s="472"/>
      <c r="BB13" s="472"/>
      <c r="BC13" s="472"/>
      <c r="BD13" s="472"/>
      <c r="BE13" s="472"/>
      <c r="BF13" s="472"/>
      <c r="BG13" s="472"/>
      <c r="BH13" s="472"/>
      <c r="BI13" s="472"/>
      <c r="BJ13" s="472"/>
      <c r="BK13" s="472"/>
      <c r="BL13" s="472"/>
      <c r="BM13" s="473"/>
      <c r="BN13" s="457">
        <v>499332</v>
      </c>
      <c r="BO13" s="458"/>
      <c r="BP13" s="458"/>
      <c r="BQ13" s="458"/>
      <c r="BR13" s="458"/>
      <c r="BS13" s="458"/>
      <c r="BT13" s="458"/>
      <c r="BU13" s="459"/>
      <c r="BV13" s="457">
        <v>224179</v>
      </c>
      <c r="BW13" s="458"/>
      <c r="BX13" s="458"/>
      <c r="BY13" s="458"/>
      <c r="BZ13" s="458"/>
      <c r="CA13" s="458"/>
      <c r="CB13" s="458"/>
      <c r="CC13" s="459"/>
      <c r="CD13" s="497" t="s">
        <v>133</v>
      </c>
      <c r="CE13" s="417"/>
      <c r="CF13" s="417"/>
      <c r="CG13" s="417"/>
      <c r="CH13" s="417"/>
      <c r="CI13" s="417"/>
      <c r="CJ13" s="417"/>
      <c r="CK13" s="417"/>
      <c r="CL13" s="417"/>
      <c r="CM13" s="417"/>
      <c r="CN13" s="417"/>
      <c r="CO13" s="417"/>
      <c r="CP13" s="417"/>
      <c r="CQ13" s="417"/>
      <c r="CR13" s="417"/>
      <c r="CS13" s="498"/>
      <c r="CT13" s="454">
        <v>3.1</v>
      </c>
      <c r="CU13" s="455"/>
      <c r="CV13" s="455"/>
      <c r="CW13" s="455"/>
      <c r="CX13" s="455"/>
      <c r="CY13" s="455"/>
      <c r="CZ13" s="455"/>
      <c r="DA13" s="456"/>
      <c r="DB13" s="454">
        <v>4</v>
      </c>
      <c r="DC13" s="455"/>
      <c r="DD13" s="455"/>
      <c r="DE13" s="455"/>
      <c r="DF13" s="455"/>
      <c r="DG13" s="455"/>
      <c r="DH13" s="455"/>
      <c r="DI13" s="456"/>
    </row>
    <row r="14" spans="1:119" ht="18.75" customHeight="1" thickBot="1" x14ac:dyDescent="0.2">
      <c r="A14" s="181"/>
      <c r="B14" s="566"/>
      <c r="C14" s="567"/>
      <c r="D14" s="567"/>
      <c r="E14" s="567"/>
      <c r="F14" s="567"/>
      <c r="G14" s="567"/>
      <c r="H14" s="567"/>
      <c r="I14" s="567"/>
      <c r="J14" s="567"/>
      <c r="K14" s="568"/>
      <c r="L14" s="531" t="s">
        <v>134</v>
      </c>
      <c r="M14" s="584"/>
      <c r="N14" s="584"/>
      <c r="O14" s="584"/>
      <c r="P14" s="584"/>
      <c r="Q14" s="585"/>
      <c r="R14" s="544">
        <v>5539</v>
      </c>
      <c r="S14" s="545"/>
      <c r="T14" s="545"/>
      <c r="U14" s="545"/>
      <c r="V14" s="546"/>
      <c r="W14" s="548"/>
      <c r="X14" s="446"/>
      <c r="Y14" s="446"/>
      <c r="Z14" s="446"/>
      <c r="AA14" s="446"/>
      <c r="AB14" s="447"/>
      <c r="AC14" s="537" t="s">
        <v>117</v>
      </c>
      <c r="AD14" s="538"/>
      <c r="AE14" s="538"/>
      <c r="AF14" s="538"/>
      <c r="AG14" s="539"/>
      <c r="AH14" s="537" t="s">
        <v>117</v>
      </c>
      <c r="AI14" s="538"/>
      <c r="AJ14" s="538"/>
      <c r="AK14" s="538"/>
      <c r="AL14" s="540"/>
      <c r="AM14" s="514"/>
      <c r="AN14" s="414"/>
      <c r="AO14" s="414"/>
      <c r="AP14" s="414"/>
      <c r="AQ14" s="414"/>
      <c r="AR14" s="414"/>
      <c r="AS14" s="414"/>
      <c r="AT14" s="415"/>
      <c r="AU14" s="515"/>
      <c r="AV14" s="516"/>
      <c r="AW14" s="516"/>
      <c r="AX14" s="516"/>
      <c r="AY14" s="471"/>
      <c r="AZ14" s="472"/>
      <c r="BA14" s="472"/>
      <c r="BB14" s="472"/>
      <c r="BC14" s="472"/>
      <c r="BD14" s="472"/>
      <c r="BE14" s="472"/>
      <c r="BF14" s="472"/>
      <c r="BG14" s="472"/>
      <c r="BH14" s="472"/>
      <c r="BI14" s="472"/>
      <c r="BJ14" s="472"/>
      <c r="BK14" s="472"/>
      <c r="BL14" s="472"/>
      <c r="BM14" s="473"/>
      <c r="BN14" s="457"/>
      <c r="BO14" s="458"/>
      <c r="BP14" s="458"/>
      <c r="BQ14" s="458"/>
      <c r="BR14" s="458"/>
      <c r="BS14" s="458"/>
      <c r="BT14" s="458"/>
      <c r="BU14" s="459"/>
      <c r="BV14" s="457"/>
      <c r="BW14" s="458"/>
      <c r="BX14" s="458"/>
      <c r="BY14" s="458"/>
      <c r="BZ14" s="458"/>
      <c r="CA14" s="458"/>
      <c r="CB14" s="458"/>
      <c r="CC14" s="459"/>
      <c r="CD14" s="494" t="s">
        <v>135</v>
      </c>
      <c r="CE14" s="495"/>
      <c r="CF14" s="495"/>
      <c r="CG14" s="495"/>
      <c r="CH14" s="495"/>
      <c r="CI14" s="495"/>
      <c r="CJ14" s="495"/>
      <c r="CK14" s="495"/>
      <c r="CL14" s="495"/>
      <c r="CM14" s="495"/>
      <c r="CN14" s="495"/>
      <c r="CO14" s="495"/>
      <c r="CP14" s="495"/>
      <c r="CQ14" s="495"/>
      <c r="CR14" s="495"/>
      <c r="CS14" s="496"/>
      <c r="CT14" s="554" t="s">
        <v>117</v>
      </c>
      <c r="CU14" s="555"/>
      <c r="CV14" s="555"/>
      <c r="CW14" s="555"/>
      <c r="CX14" s="555"/>
      <c r="CY14" s="555"/>
      <c r="CZ14" s="555"/>
      <c r="DA14" s="556"/>
      <c r="DB14" s="554" t="s">
        <v>117</v>
      </c>
      <c r="DC14" s="555"/>
      <c r="DD14" s="555"/>
      <c r="DE14" s="555"/>
      <c r="DF14" s="555"/>
      <c r="DG14" s="555"/>
      <c r="DH14" s="555"/>
      <c r="DI14" s="556"/>
    </row>
    <row r="15" spans="1:119" ht="18.75" customHeight="1" x14ac:dyDescent="0.15">
      <c r="A15" s="181"/>
      <c r="B15" s="566"/>
      <c r="C15" s="567"/>
      <c r="D15" s="567"/>
      <c r="E15" s="567"/>
      <c r="F15" s="567"/>
      <c r="G15" s="567"/>
      <c r="H15" s="567"/>
      <c r="I15" s="567"/>
      <c r="J15" s="567"/>
      <c r="K15" s="568"/>
      <c r="L15" s="190"/>
      <c r="M15" s="541" t="s">
        <v>129</v>
      </c>
      <c r="N15" s="542"/>
      <c r="O15" s="542"/>
      <c r="P15" s="542"/>
      <c r="Q15" s="543"/>
      <c r="R15" s="544">
        <v>5510</v>
      </c>
      <c r="S15" s="545"/>
      <c r="T15" s="545"/>
      <c r="U15" s="545"/>
      <c r="V15" s="546"/>
      <c r="W15" s="547" t="s">
        <v>136</v>
      </c>
      <c r="X15" s="443"/>
      <c r="Y15" s="443"/>
      <c r="Z15" s="443"/>
      <c r="AA15" s="443"/>
      <c r="AB15" s="444"/>
      <c r="AC15" s="410" t="s">
        <v>117</v>
      </c>
      <c r="AD15" s="411"/>
      <c r="AE15" s="411"/>
      <c r="AF15" s="411"/>
      <c r="AG15" s="412"/>
      <c r="AH15" s="410" t="s">
        <v>117</v>
      </c>
      <c r="AI15" s="411"/>
      <c r="AJ15" s="411"/>
      <c r="AK15" s="411"/>
      <c r="AL15" s="470"/>
      <c r="AM15" s="514"/>
      <c r="AN15" s="414"/>
      <c r="AO15" s="414"/>
      <c r="AP15" s="414"/>
      <c r="AQ15" s="414"/>
      <c r="AR15" s="414"/>
      <c r="AS15" s="414"/>
      <c r="AT15" s="415"/>
      <c r="AU15" s="515"/>
      <c r="AV15" s="516"/>
      <c r="AW15" s="516"/>
      <c r="AX15" s="516"/>
      <c r="AY15" s="483" t="s">
        <v>137</v>
      </c>
      <c r="AZ15" s="484"/>
      <c r="BA15" s="484"/>
      <c r="BB15" s="484"/>
      <c r="BC15" s="484"/>
      <c r="BD15" s="484"/>
      <c r="BE15" s="484"/>
      <c r="BF15" s="484"/>
      <c r="BG15" s="484"/>
      <c r="BH15" s="484"/>
      <c r="BI15" s="484"/>
      <c r="BJ15" s="484"/>
      <c r="BK15" s="484"/>
      <c r="BL15" s="484"/>
      <c r="BM15" s="485"/>
      <c r="BN15" s="486">
        <v>1533138</v>
      </c>
      <c r="BO15" s="487"/>
      <c r="BP15" s="487"/>
      <c r="BQ15" s="487"/>
      <c r="BR15" s="487"/>
      <c r="BS15" s="487"/>
      <c r="BT15" s="487"/>
      <c r="BU15" s="488"/>
      <c r="BV15" s="486">
        <v>1426924</v>
      </c>
      <c r="BW15" s="487"/>
      <c r="BX15" s="487"/>
      <c r="BY15" s="487"/>
      <c r="BZ15" s="487"/>
      <c r="CA15" s="487"/>
      <c r="CB15" s="487"/>
      <c r="CC15" s="488"/>
      <c r="CD15" s="557" t="s">
        <v>138</v>
      </c>
      <c r="CE15" s="558"/>
      <c r="CF15" s="558"/>
      <c r="CG15" s="558"/>
      <c r="CH15" s="558"/>
      <c r="CI15" s="558"/>
      <c r="CJ15" s="558"/>
      <c r="CK15" s="558"/>
      <c r="CL15" s="558"/>
      <c r="CM15" s="558"/>
      <c r="CN15" s="558"/>
      <c r="CO15" s="558"/>
      <c r="CP15" s="558"/>
      <c r="CQ15" s="558"/>
      <c r="CR15" s="558"/>
      <c r="CS15" s="559"/>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6"/>
      <c r="C16" s="567"/>
      <c r="D16" s="567"/>
      <c r="E16" s="567"/>
      <c r="F16" s="567"/>
      <c r="G16" s="567"/>
      <c r="H16" s="567"/>
      <c r="I16" s="567"/>
      <c r="J16" s="567"/>
      <c r="K16" s="568"/>
      <c r="L16" s="531" t="s">
        <v>139</v>
      </c>
      <c r="M16" s="532"/>
      <c r="N16" s="532"/>
      <c r="O16" s="532"/>
      <c r="P16" s="532"/>
      <c r="Q16" s="533"/>
      <c r="R16" s="534" t="s">
        <v>140</v>
      </c>
      <c r="S16" s="535"/>
      <c r="T16" s="535"/>
      <c r="U16" s="535"/>
      <c r="V16" s="536"/>
      <c r="W16" s="548"/>
      <c r="X16" s="446"/>
      <c r="Y16" s="446"/>
      <c r="Z16" s="446"/>
      <c r="AA16" s="446"/>
      <c r="AB16" s="447"/>
      <c r="AC16" s="537" t="s">
        <v>117</v>
      </c>
      <c r="AD16" s="538"/>
      <c r="AE16" s="538"/>
      <c r="AF16" s="538"/>
      <c r="AG16" s="539"/>
      <c r="AH16" s="537" t="s">
        <v>117</v>
      </c>
      <c r="AI16" s="538"/>
      <c r="AJ16" s="538"/>
      <c r="AK16" s="538"/>
      <c r="AL16" s="540"/>
      <c r="AM16" s="514"/>
      <c r="AN16" s="414"/>
      <c r="AO16" s="414"/>
      <c r="AP16" s="414"/>
      <c r="AQ16" s="414"/>
      <c r="AR16" s="414"/>
      <c r="AS16" s="414"/>
      <c r="AT16" s="415"/>
      <c r="AU16" s="515"/>
      <c r="AV16" s="516"/>
      <c r="AW16" s="516"/>
      <c r="AX16" s="516"/>
      <c r="AY16" s="471" t="s">
        <v>141</v>
      </c>
      <c r="AZ16" s="472"/>
      <c r="BA16" s="472"/>
      <c r="BB16" s="472"/>
      <c r="BC16" s="472"/>
      <c r="BD16" s="472"/>
      <c r="BE16" s="472"/>
      <c r="BF16" s="472"/>
      <c r="BG16" s="472"/>
      <c r="BH16" s="472"/>
      <c r="BI16" s="472"/>
      <c r="BJ16" s="472"/>
      <c r="BK16" s="472"/>
      <c r="BL16" s="472"/>
      <c r="BM16" s="473"/>
      <c r="BN16" s="457">
        <v>2151549</v>
      </c>
      <c r="BO16" s="458"/>
      <c r="BP16" s="458"/>
      <c r="BQ16" s="458"/>
      <c r="BR16" s="458"/>
      <c r="BS16" s="458"/>
      <c r="BT16" s="458"/>
      <c r="BU16" s="459"/>
      <c r="BV16" s="457">
        <v>2097389</v>
      </c>
      <c r="BW16" s="458"/>
      <c r="BX16" s="458"/>
      <c r="BY16" s="458"/>
      <c r="BZ16" s="458"/>
      <c r="CA16" s="458"/>
      <c r="CB16" s="458"/>
      <c r="CC16" s="459"/>
      <c r="CD16" s="194"/>
      <c r="CE16" s="489"/>
      <c r="CF16" s="489"/>
      <c r="CG16" s="489"/>
      <c r="CH16" s="489"/>
      <c r="CI16" s="489"/>
      <c r="CJ16" s="489"/>
      <c r="CK16" s="489"/>
      <c r="CL16" s="489"/>
      <c r="CM16" s="489"/>
      <c r="CN16" s="489"/>
      <c r="CO16" s="489"/>
      <c r="CP16" s="489"/>
      <c r="CQ16" s="489"/>
      <c r="CR16" s="489"/>
      <c r="CS16" s="490"/>
      <c r="CT16" s="454"/>
      <c r="CU16" s="455"/>
      <c r="CV16" s="455"/>
      <c r="CW16" s="455"/>
      <c r="CX16" s="455"/>
      <c r="CY16" s="455"/>
      <c r="CZ16" s="455"/>
      <c r="DA16" s="456"/>
      <c r="DB16" s="454"/>
      <c r="DC16" s="455"/>
      <c r="DD16" s="455"/>
      <c r="DE16" s="455"/>
      <c r="DF16" s="455"/>
      <c r="DG16" s="455"/>
      <c r="DH16" s="455"/>
      <c r="DI16" s="456"/>
    </row>
    <row r="17" spans="1:113" ht="18.75" customHeight="1" thickBot="1" x14ac:dyDescent="0.2">
      <c r="A17" s="181"/>
      <c r="B17" s="569"/>
      <c r="C17" s="570"/>
      <c r="D17" s="570"/>
      <c r="E17" s="570"/>
      <c r="F17" s="570"/>
      <c r="G17" s="570"/>
      <c r="H17" s="570"/>
      <c r="I17" s="570"/>
      <c r="J17" s="570"/>
      <c r="K17" s="571"/>
      <c r="L17" s="195"/>
      <c r="M17" s="550" t="s">
        <v>142</v>
      </c>
      <c r="N17" s="551"/>
      <c r="O17" s="551"/>
      <c r="P17" s="551"/>
      <c r="Q17" s="552"/>
      <c r="R17" s="534" t="s">
        <v>140</v>
      </c>
      <c r="S17" s="535"/>
      <c r="T17" s="535"/>
      <c r="U17" s="535"/>
      <c r="V17" s="536"/>
      <c r="W17" s="547" t="s">
        <v>143</v>
      </c>
      <c r="X17" s="443"/>
      <c r="Y17" s="443"/>
      <c r="Z17" s="443"/>
      <c r="AA17" s="443"/>
      <c r="AB17" s="444"/>
      <c r="AC17" s="410" t="s">
        <v>117</v>
      </c>
      <c r="AD17" s="411"/>
      <c r="AE17" s="411"/>
      <c r="AF17" s="411"/>
      <c r="AG17" s="412"/>
      <c r="AH17" s="410" t="s">
        <v>117</v>
      </c>
      <c r="AI17" s="411"/>
      <c r="AJ17" s="411"/>
      <c r="AK17" s="411"/>
      <c r="AL17" s="470"/>
      <c r="AM17" s="514"/>
      <c r="AN17" s="414"/>
      <c r="AO17" s="414"/>
      <c r="AP17" s="414"/>
      <c r="AQ17" s="414"/>
      <c r="AR17" s="414"/>
      <c r="AS17" s="414"/>
      <c r="AT17" s="415"/>
      <c r="AU17" s="515"/>
      <c r="AV17" s="516"/>
      <c r="AW17" s="516"/>
      <c r="AX17" s="516"/>
      <c r="AY17" s="471" t="s">
        <v>144</v>
      </c>
      <c r="AZ17" s="472"/>
      <c r="BA17" s="472"/>
      <c r="BB17" s="472"/>
      <c r="BC17" s="472"/>
      <c r="BD17" s="472"/>
      <c r="BE17" s="472"/>
      <c r="BF17" s="472"/>
      <c r="BG17" s="472"/>
      <c r="BH17" s="472"/>
      <c r="BI17" s="472"/>
      <c r="BJ17" s="472"/>
      <c r="BK17" s="472"/>
      <c r="BL17" s="472"/>
      <c r="BM17" s="473"/>
      <c r="BN17" s="457">
        <v>1992559</v>
      </c>
      <c r="BO17" s="458"/>
      <c r="BP17" s="458"/>
      <c r="BQ17" s="458"/>
      <c r="BR17" s="458"/>
      <c r="BS17" s="458"/>
      <c r="BT17" s="458"/>
      <c r="BU17" s="459"/>
      <c r="BV17" s="457">
        <v>1844938</v>
      </c>
      <c r="BW17" s="458"/>
      <c r="BX17" s="458"/>
      <c r="BY17" s="458"/>
      <c r="BZ17" s="458"/>
      <c r="CA17" s="458"/>
      <c r="CB17" s="458"/>
      <c r="CC17" s="459"/>
      <c r="CD17" s="194"/>
      <c r="CE17" s="489"/>
      <c r="CF17" s="489"/>
      <c r="CG17" s="489"/>
      <c r="CH17" s="489"/>
      <c r="CI17" s="489"/>
      <c r="CJ17" s="489"/>
      <c r="CK17" s="489"/>
      <c r="CL17" s="489"/>
      <c r="CM17" s="489"/>
      <c r="CN17" s="489"/>
      <c r="CO17" s="489"/>
      <c r="CP17" s="489"/>
      <c r="CQ17" s="489"/>
      <c r="CR17" s="489"/>
      <c r="CS17" s="490"/>
      <c r="CT17" s="454"/>
      <c r="CU17" s="455"/>
      <c r="CV17" s="455"/>
      <c r="CW17" s="455"/>
      <c r="CX17" s="455"/>
      <c r="CY17" s="455"/>
      <c r="CZ17" s="455"/>
      <c r="DA17" s="456"/>
      <c r="DB17" s="454"/>
      <c r="DC17" s="455"/>
      <c r="DD17" s="455"/>
      <c r="DE17" s="455"/>
      <c r="DF17" s="455"/>
      <c r="DG17" s="455"/>
      <c r="DH17" s="455"/>
      <c r="DI17" s="456"/>
    </row>
    <row r="18" spans="1:113" ht="18.75" customHeight="1" thickBot="1" x14ac:dyDescent="0.2">
      <c r="A18" s="181"/>
      <c r="B18" s="507" t="s">
        <v>145</v>
      </c>
      <c r="C18" s="508"/>
      <c r="D18" s="508"/>
      <c r="E18" s="509"/>
      <c r="F18" s="509"/>
      <c r="G18" s="509"/>
      <c r="H18" s="509"/>
      <c r="I18" s="509"/>
      <c r="J18" s="509"/>
      <c r="K18" s="509"/>
      <c r="L18" s="510">
        <v>51.42</v>
      </c>
      <c r="M18" s="510"/>
      <c r="N18" s="510"/>
      <c r="O18" s="510"/>
      <c r="P18" s="510"/>
      <c r="Q18" s="510"/>
      <c r="R18" s="511"/>
      <c r="S18" s="511"/>
      <c r="T18" s="511"/>
      <c r="U18" s="511"/>
      <c r="V18" s="512"/>
      <c r="W18" s="528"/>
      <c r="X18" s="529"/>
      <c r="Y18" s="529"/>
      <c r="Z18" s="529"/>
      <c r="AA18" s="529"/>
      <c r="AB18" s="553"/>
      <c r="AC18" s="427" t="s">
        <v>117</v>
      </c>
      <c r="AD18" s="428"/>
      <c r="AE18" s="428"/>
      <c r="AF18" s="428"/>
      <c r="AG18" s="513"/>
      <c r="AH18" s="427" t="s">
        <v>117</v>
      </c>
      <c r="AI18" s="428"/>
      <c r="AJ18" s="428"/>
      <c r="AK18" s="428"/>
      <c r="AL18" s="429"/>
      <c r="AM18" s="514"/>
      <c r="AN18" s="414"/>
      <c r="AO18" s="414"/>
      <c r="AP18" s="414"/>
      <c r="AQ18" s="414"/>
      <c r="AR18" s="414"/>
      <c r="AS18" s="414"/>
      <c r="AT18" s="415"/>
      <c r="AU18" s="515"/>
      <c r="AV18" s="516"/>
      <c r="AW18" s="516"/>
      <c r="AX18" s="516"/>
      <c r="AY18" s="471" t="s">
        <v>146</v>
      </c>
      <c r="AZ18" s="472"/>
      <c r="BA18" s="472"/>
      <c r="BB18" s="472"/>
      <c r="BC18" s="472"/>
      <c r="BD18" s="472"/>
      <c r="BE18" s="472"/>
      <c r="BF18" s="472"/>
      <c r="BG18" s="472"/>
      <c r="BH18" s="472"/>
      <c r="BI18" s="472"/>
      <c r="BJ18" s="472"/>
      <c r="BK18" s="472"/>
      <c r="BL18" s="472"/>
      <c r="BM18" s="473"/>
      <c r="BN18" s="457">
        <v>1476308</v>
      </c>
      <c r="BO18" s="458"/>
      <c r="BP18" s="458"/>
      <c r="BQ18" s="458"/>
      <c r="BR18" s="458"/>
      <c r="BS18" s="458"/>
      <c r="BT18" s="458"/>
      <c r="BU18" s="459"/>
      <c r="BV18" s="457">
        <v>1619063</v>
      </c>
      <c r="BW18" s="458"/>
      <c r="BX18" s="458"/>
      <c r="BY18" s="458"/>
      <c r="BZ18" s="458"/>
      <c r="CA18" s="458"/>
      <c r="CB18" s="458"/>
      <c r="CC18" s="459"/>
      <c r="CD18" s="194"/>
      <c r="CE18" s="489"/>
      <c r="CF18" s="489"/>
      <c r="CG18" s="489"/>
      <c r="CH18" s="489"/>
      <c r="CI18" s="489"/>
      <c r="CJ18" s="489"/>
      <c r="CK18" s="489"/>
      <c r="CL18" s="489"/>
      <c r="CM18" s="489"/>
      <c r="CN18" s="489"/>
      <c r="CO18" s="489"/>
      <c r="CP18" s="489"/>
      <c r="CQ18" s="489"/>
      <c r="CR18" s="489"/>
      <c r="CS18" s="490"/>
      <c r="CT18" s="454"/>
      <c r="CU18" s="455"/>
      <c r="CV18" s="455"/>
      <c r="CW18" s="455"/>
      <c r="CX18" s="455"/>
      <c r="CY18" s="455"/>
      <c r="CZ18" s="455"/>
      <c r="DA18" s="456"/>
      <c r="DB18" s="454"/>
      <c r="DC18" s="455"/>
      <c r="DD18" s="455"/>
      <c r="DE18" s="455"/>
      <c r="DF18" s="455"/>
      <c r="DG18" s="455"/>
      <c r="DH18" s="455"/>
      <c r="DI18" s="456"/>
    </row>
    <row r="19" spans="1:113" ht="18.75" customHeight="1" thickBot="1" x14ac:dyDescent="0.2">
      <c r="A19" s="181"/>
      <c r="B19" s="507" t="s">
        <v>147</v>
      </c>
      <c r="C19" s="508"/>
      <c r="D19" s="508"/>
      <c r="E19" s="509"/>
      <c r="F19" s="509"/>
      <c r="G19" s="509"/>
      <c r="H19" s="509"/>
      <c r="I19" s="509"/>
      <c r="J19" s="509"/>
      <c r="K19" s="509"/>
      <c r="L19" s="517">
        <v>0</v>
      </c>
      <c r="M19" s="517"/>
      <c r="N19" s="517"/>
      <c r="O19" s="517"/>
      <c r="P19" s="517"/>
      <c r="Q19" s="517"/>
      <c r="R19" s="518"/>
      <c r="S19" s="518"/>
      <c r="T19" s="518"/>
      <c r="U19" s="518"/>
      <c r="V19" s="519"/>
      <c r="W19" s="526"/>
      <c r="X19" s="527"/>
      <c r="Y19" s="527"/>
      <c r="Z19" s="527"/>
      <c r="AA19" s="527"/>
      <c r="AB19" s="527"/>
      <c r="AC19" s="530"/>
      <c r="AD19" s="530"/>
      <c r="AE19" s="530"/>
      <c r="AF19" s="530"/>
      <c r="AG19" s="530"/>
      <c r="AH19" s="530"/>
      <c r="AI19" s="530"/>
      <c r="AJ19" s="530"/>
      <c r="AK19" s="530"/>
      <c r="AL19" s="549"/>
      <c r="AM19" s="514"/>
      <c r="AN19" s="414"/>
      <c r="AO19" s="414"/>
      <c r="AP19" s="414"/>
      <c r="AQ19" s="414"/>
      <c r="AR19" s="414"/>
      <c r="AS19" s="414"/>
      <c r="AT19" s="415"/>
      <c r="AU19" s="515"/>
      <c r="AV19" s="516"/>
      <c r="AW19" s="516"/>
      <c r="AX19" s="516"/>
      <c r="AY19" s="471" t="s">
        <v>148</v>
      </c>
      <c r="AZ19" s="472"/>
      <c r="BA19" s="472"/>
      <c r="BB19" s="472"/>
      <c r="BC19" s="472"/>
      <c r="BD19" s="472"/>
      <c r="BE19" s="472"/>
      <c r="BF19" s="472"/>
      <c r="BG19" s="472"/>
      <c r="BH19" s="472"/>
      <c r="BI19" s="472"/>
      <c r="BJ19" s="472"/>
      <c r="BK19" s="472"/>
      <c r="BL19" s="472"/>
      <c r="BM19" s="473"/>
      <c r="BN19" s="457">
        <v>7801690</v>
      </c>
      <c r="BO19" s="458"/>
      <c r="BP19" s="458"/>
      <c r="BQ19" s="458"/>
      <c r="BR19" s="458"/>
      <c r="BS19" s="458"/>
      <c r="BT19" s="458"/>
      <c r="BU19" s="459"/>
      <c r="BV19" s="457">
        <v>7311150</v>
      </c>
      <c r="BW19" s="458"/>
      <c r="BX19" s="458"/>
      <c r="BY19" s="458"/>
      <c r="BZ19" s="458"/>
      <c r="CA19" s="458"/>
      <c r="CB19" s="458"/>
      <c r="CC19" s="459"/>
      <c r="CD19" s="194"/>
      <c r="CE19" s="489"/>
      <c r="CF19" s="489"/>
      <c r="CG19" s="489"/>
      <c r="CH19" s="489"/>
      <c r="CI19" s="489"/>
      <c r="CJ19" s="489"/>
      <c r="CK19" s="489"/>
      <c r="CL19" s="489"/>
      <c r="CM19" s="489"/>
      <c r="CN19" s="489"/>
      <c r="CO19" s="489"/>
      <c r="CP19" s="489"/>
      <c r="CQ19" s="489"/>
      <c r="CR19" s="489"/>
      <c r="CS19" s="490"/>
      <c r="CT19" s="454"/>
      <c r="CU19" s="455"/>
      <c r="CV19" s="455"/>
      <c r="CW19" s="455"/>
      <c r="CX19" s="455"/>
      <c r="CY19" s="455"/>
      <c r="CZ19" s="455"/>
      <c r="DA19" s="456"/>
      <c r="DB19" s="454"/>
      <c r="DC19" s="455"/>
      <c r="DD19" s="455"/>
      <c r="DE19" s="455"/>
      <c r="DF19" s="455"/>
      <c r="DG19" s="455"/>
      <c r="DH19" s="455"/>
      <c r="DI19" s="456"/>
    </row>
    <row r="20" spans="1:113" ht="18.75" customHeight="1" thickBot="1" x14ac:dyDescent="0.2">
      <c r="A20" s="181"/>
      <c r="B20" s="507" t="s">
        <v>149</v>
      </c>
      <c r="C20" s="508"/>
      <c r="D20" s="508"/>
      <c r="E20" s="509"/>
      <c r="F20" s="509"/>
      <c r="G20" s="509"/>
      <c r="H20" s="509"/>
      <c r="I20" s="509"/>
      <c r="J20" s="509"/>
      <c r="K20" s="509"/>
      <c r="L20" s="517">
        <v>0</v>
      </c>
      <c r="M20" s="517"/>
      <c r="N20" s="517"/>
      <c r="O20" s="517"/>
      <c r="P20" s="517"/>
      <c r="Q20" s="517"/>
      <c r="R20" s="518"/>
      <c r="S20" s="518"/>
      <c r="T20" s="518"/>
      <c r="U20" s="518"/>
      <c r="V20" s="519"/>
      <c r="W20" s="528"/>
      <c r="X20" s="529"/>
      <c r="Y20" s="529"/>
      <c r="Z20" s="529"/>
      <c r="AA20" s="529"/>
      <c r="AB20" s="529"/>
      <c r="AC20" s="520"/>
      <c r="AD20" s="520"/>
      <c r="AE20" s="520"/>
      <c r="AF20" s="520"/>
      <c r="AG20" s="520"/>
      <c r="AH20" s="520"/>
      <c r="AI20" s="520"/>
      <c r="AJ20" s="520"/>
      <c r="AK20" s="520"/>
      <c r="AL20" s="521"/>
      <c r="AM20" s="522"/>
      <c r="AN20" s="419"/>
      <c r="AO20" s="419"/>
      <c r="AP20" s="419"/>
      <c r="AQ20" s="419"/>
      <c r="AR20" s="419"/>
      <c r="AS20" s="419"/>
      <c r="AT20" s="420"/>
      <c r="AU20" s="523"/>
      <c r="AV20" s="524"/>
      <c r="AW20" s="524"/>
      <c r="AX20" s="525"/>
      <c r="AY20" s="471"/>
      <c r="AZ20" s="472"/>
      <c r="BA20" s="472"/>
      <c r="BB20" s="472"/>
      <c r="BC20" s="472"/>
      <c r="BD20" s="472"/>
      <c r="BE20" s="472"/>
      <c r="BF20" s="472"/>
      <c r="BG20" s="472"/>
      <c r="BH20" s="472"/>
      <c r="BI20" s="472"/>
      <c r="BJ20" s="472"/>
      <c r="BK20" s="472"/>
      <c r="BL20" s="472"/>
      <c r="BM20" s="473"/>
      <c r="BN20" s="457"/>
      <c r="BO20" s="458"/>
      <c r="BP20" s="458"/>
      <c r="BQ20" s="458"/>
      <c r="BR20" s="458"/>
      <c r="BS20" s="458"/>
      <c r="BT20" s="458"/>
      <c r="BU20" s="459"/>
      <c r="BV20" s="457"/>
      <c r="BW20" s="458"/>
      <c r="BX20" s="458"/>
      <c r="BY20" s="458"/>
      <c r="BZ20" s="458"/>
      <c r="CA20" s="458"/>
      <c r="CB20" s="458"/>
      <c r="CC20" s="459"/>
      <c r="CD20" s="194"/>
      <c r="CE20" s="489"/>
      <c r="CF20" s="489"/>
      <c r="CG20" s="489"/>
      <c r="CH20" s="489"/>
      <c r="CI20" s="489"/>
      <c r="CJ20" s="489"/>
      <c r="CK20" s="489"/>
      <c r="CL20" s="489"/>
      <c r="CM20" s="489"/>
      <c r="CN20" s="489"/>
      <c r="CO20" s="489"/>
      <c r="CP20" s="489"/>
      <c r="CQ20" s="489"/>
      <c r="CR20" s="489"/>
      <c r="CS20" s="490"/>
      <c r="CT20" s="454"/>
      <c r="CU20" s="455"/>
      <c r="CV20" s="455"/>
      <c r="CW20" s="455"/>
      <c r="CX20" s="455"/>
      <c r="CY20" s="455"/>
      <c r="CZ20" s="455"/>
      <c r="DA20" s="456"/>
      <c r="DB20" s="454"/>
      <c r="DC20" s="455"/>
      <c r="DD20" s="455"/>
      <c r="DE20" s="455"/>
      <c r="DF20" s="455"/>
      <c r="DG20" s="455"/>
      <c r="DH20" s="455"/>
      <c r="DI20" s="456"/>
    </row>
    <row r="21" spans="1:113" ht="18.75" customHeight="1" thickBot="1" x14ac:dyDescent="0.2">
      <c r="A21" s="181"/>
      <c r="B21" s="504" t="s">
        <v>150</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30"/>
      <c r="AZ21" s="431"/>
      <c r="BA21" s="431"/>
      <c r="BB21" s="431"/>
      <c r="BC21" s="431"/>
      <c r="BD21" s="431"/>
      <c r="BE21" s="431"/>
      <c r="BF21" s="431"/>
      <c r="BG21" s="431"/>
      <c r="BH21" s="431"/>
      <c r="BI21" s="431"/>
      <c r="BJ21" s="431"/>
      <c r="BK21" s="431"/>
      <c r="BL21" s="431"/>
      <c r="BM21" s="432"/>
      <c r="BN21" s="491"/>
      <c r="BO21" s="492"/>
      <c r="BP21" s="492"/>
      <c r="BQ21" s="492"/>
      <c r="BR21" s="492"/>
      <c r="BS21" s="492"/>
      <c r="BT21" s="492"/>
      <c r="BU21" s="493"/>
      <c r="BV21" s="491"/>
      <c r="BW21" s="492"/>
      <c r="BX21" s="492"/>
      <c r="BY21" s="492"/>
      <c r="BZ21" s="492"/>
      <c r="CA21" s="492"/>
      <c r="CB21" s="492"/>
      <c r="CC21" s="493"/>
      <c r="CD21" s="194"/>
      <c r="CE21" s="489"/>
      <c r="CF21" s="489"/>
      <c r="CG21" s="489"/>
      <c r="CH21" s="489"/>
      <c r="CI21" s="489"/>
      <c r="CJ21" s="489"/>
      <c r="CK21" s="489"/>
      <c r="CL21" s="489"/>
      <c r="CM21" s="489"/>
      <c r="CN21" s="489"/>
      <c r="CO21" s="489"/>
      <c r="CP21" s="489"/>
      <c r="CQ21" s="489"/>
      <c r="CR21" s="489"/>
      <c r="CS21" s="490"/>
      <c r="CT21" s="454"/>
      <c r="CU21" s="455"/>
      <c r="CV21" s="455"/>
      <c r="CW21" s="455"/>
      <c r="CX21" s="455"/>
      <c r="CY21" s="455"/>
      <c r="CZ21" s="455"/>
      <c r="DA21" s="456"/>
      <c r="DB21" s="454"/>
      <c r="DC21" s="455"/>
      <c r="DD21" s="455"/>
      <c r="DE21" s="455"/>
      <c r="DF21" s="455"/>
      <c r="DG21" s="455"/>
      <c r="DH21" s="455"/>
      <c r="DI21" s="456"/>
    </row>
    <row r="22" spans="1:113" ht="18.75" customHeight="1" x14ac:dyDescent="0.15">
      <c r="A22" s="181"/>
      <c r="B22" s="433" t="s">
        <v>151</v>
      </c>
      <c r="C22" s="434"/>
      <c r="D22" s="435"/>
      <c r="E22" s="442" t="s">
        <v>1</v>
      </c>
      <c r="F22" s="443"/>
      <c r="G22" s="443"/>
      <c r="H22" s="443"/>
      <c r="I22" s="443"/>
      <c r="J22" s="443"/>
      <c r="K22" s="444"/>
      <c r="L22" s="442" t="s">
        <v>152</v>
      </c>
      <c r="M22" s="443"/>
      <c r="N22" s="443"/>
      <c r="O22" s="443"/>
      <c r="P22" s="444"/>
      <c r="Q22" s="448" t="s">
        <v>153</v>
      </c>
      <c r="R22" s="449"/>
      <c r="S22" s="449"/>
      <c r="T22" s="449"/>
      <c r="U22" s="449"/>
      <c r="V22" s="450"/>
      <c r="W22" s="499" t="s">
        <v>154</v>
      </c>
      <c r="X22" s="434"/>
      <c r="Y22" s="435"/>
      <c r="Z22" s="442" t="s">
        <v>1</v>
      </c>
      <c r="AA22" s="443"/>
      <c r="AB22" s="443"/>
      <c r="AC22" s="443"/>
      <c r="AD22" s="443"/>
      <c r="AE22" s="443"/>
      <c r="AF22" s="443"/>
      <c r="AG22" s="444"/>
      <c r="AH22" s="460" t="s">
        <v>155</v>
      </c>
      <c r="AI22" s="443"/>
      <c r="AJ22" s="443"/>
      <c r="AK22" s="443"/>
      <c r="AL22" s="444"/>
      <c r="AM22" s="460" t="s">
        <v>156</v>
      </c>
      <c r="AN22" s="461"/>
      <c r="AO22" s="461"/>
      <c r="AP22" s="461"/>
      <c r="AQ22" s="461"/>
      <c r="AR22" s="462"/>
      <c r="AS22" s="448" t="s">
        <v>153</v>
      </c>
      <c r="AT22" s="449"/>
      <c r="AU22" s="449"/>
      <c r="AV22" s="449"/>
      <c r="AW22" s="449"/>
      <c r="AX22" s="466"/>
      <c r="AY22" s="483" t="s">
        <v>157</v>
      </c>
      <c r="AZ22" s="484"/>
      <c r="BA22" s="484"/>
      <c r="BB22" s="484"/>
      <c r="BC22" s="484"/>
      <c r="BD22" s="484"/>
      <c r="BE22" s="484"/>
      <c r="BF22" s="484"/>
      <c r="BG22" s="484"/>
      <c r="BH22" s="484"/>
      <c r="BI22" s="484"/>
      <c r="BJ22" s="484"/>
      <c r="BK22" s="484"/>
      <c r="BL22" s="484"/>
      <c r="BM22" s="485"/>
      <c r="BN22" s="486">
        <v>1080002</v>
      </c>
      <c r="BO22" s="487"/>
      <c r="BP22" s="487"/>
      <c r="BQ22" s="487"/>
      <c r="BR22" s="487"/>
      <c r="BS22" s="487"/>
      <c r="BT22" s="487"/>
      <c r="BU22" s="488"/>
      <c r="BV22" s="486">
        <v>1255854</v>
      </c>
      <c r="BW22" s="487"/>
      <c r="BX22" s="487"/>
      <c r="BY22" s="487"/>
      <c r="BZ22" s="487"/>
      <c r="CA22" s="487"/>
      <c r="CB22" s="487"/>
      <c r="CC22" s="488"/>
      <c r="CD22" s="194"/>
      <c r="CE22" s="489"/>
      <c r="CF22" s="489"/>
      <c r="CG22" s="489"/>
      <c r="CH22" s="489"/>
      <c r="CI22" s="489"/>
      <c r="CJ22" s="489"/>
      <c r="CK22" s="489"/>
      <c r="CL22" s="489"/>
      <c r="CM22" s="489"/>
      <c r="CN22" s="489"/>
      <c r="CO22" s="489"/>
      <c r="CP22" s="489"/>
      <c r="CQ22" s="489"/>
      <c r="CR22" s="489"/>
      <c r="CS22" s="490"/>
      <c r="CT22" s="454"/>
      <c r="CU22" s="455"/>
      <c r="CV22" s="455"/>
      <c r="CW22" s="455"/>
      <c r="CX22" s="455"/>
      <c r="CY22" s="455"/>
      <c r="CZ22" s="455"/>
      <c r="DA22" s="456"/>
      <c r="DB22" s="454"/>
      <c r="DC22" s="455"/>
      <c r="DD22" s="455"/>
      <c r="DE22" s="455"/>
      <c r="DF22" s="455"/>
      <c r="DG22" s="455"/>
      <c r="DH22" s="455"/>
      <c r="DI22" s="456"/>
    </row>
    <row r="23" spans="1:113" ht="18.75" customHeight="1" x14ac:dyDescent="0.15">
      <c r="A23" s="181"/>
      <c r="B23" s="436"/>
      <c r="C23" s="437"/>
      <c r="D23" s="438"/>
      <c r="E23" s="445"/>
      <c r="F23" s="446"/>
      <c r="G23" s="446"/>
      <c r="H23" s="446"/>
      <c r="I23" s="446"/>
      <c r="J23" s="446"/>
      <c r="K23" s="447"/>
      <c r="L23" s="445"/>
      <c r="M23" s="446"/>
      <c r="N23" s="446"/>
      <c r="O23" s="446"/>
      <c r="P23" s="447"/>
      <c r="Q23" s="451"/>
      <c r="R23" s="452"/>
      <c r="S23" s="452"/>
      <c r="T23" s="452"/>
      <c r="U23" s="452"/>
      <c r="V23" s="453"/>
      <c r="W23" s="500"/>
      <c r="X23" s="437"/>
      <c r="Y23" s="438"/>
      <c r="Z23" s="445"/>
      <c r="AA23" s="446"/>
      <c r="AB23" s="446"/>
      <c r="AC23" s="446"/>
      <c r="AD23" s="446"/>
      <c r="AE23" s="446"/>
      <c r="AF23" s="446"/>
      <c r="AG23" s="447"/>
      <c r="AH23" s="445"/>
      <c r="AI23" s="446"/>
      <c r="AJ23" s="446"/>
      <c r="AK23" s="446"/>
      <c r="AL23" s="447"/>
      <c r="AM23" s="463"/>
      <c r="AN23" s="464"/>
      <c r="AO23" s="464"/>
      <c r="AP23" s="464"/>
      <c r="AQ23" s="464"/>
      <c r="AR23" s="465"/>
      <c r="AS23" s="451"/>
      <c r="AT23" s="452"/>
      <c r="AU23" s="452"/>
      <c r="AV23" s="452"/>
      <c r="AW23" s="452"/>
      <c r="AX23" s="467"/>
      <c r="AY23" s="471" t="s">
        <v>158</v>
      </c>
      <c r="AZ23" s="472"/>
      <c r="BA23" s="472"/>
      <c r="BB23" s="472"/>
      <c r="BC23" s="472"/>
      <c r="BD23" s="472"/>
      <c r="BE23" s="472"/>
      <c r="BF23" s="472"/>
      <c r="BG23" s="472"/>
      <c r="BH23" s="472"/>
      <c r="BI23" s="472"/>
      <c r="BJ23" s="472"/>
      <c r="BK23" s="472"/>
      <c r="BL23" s="472"/>
      <c r="BM23" s="473"/>
      <c r="BN23" s="457">
        <v>1080002</v>
      </c>
      <c r="BO23" s="458"/>
      <c r="BP23" s="458"/>
      <c r="BQ23" s="458"/>
      <c r="BR23" s="458"/>
      <c r="BS23" s="458"/>
      <c r="BT23" s="458"/>
      <c r="BU23" s="459"/>
      <c r="BV23" s="457">
        <v>1255854</v>
      </c>
      <c r="BW23" s="458"/>
      <c r="BX23" s="458"/>
      <c r="BY23" s="458"/>
      <c r="BZ23" s="458"/>
      <c r="CA23" s="458"/>
      <c r="CB23" s="458"/>
      <c r="CC23" s="459"/>
      <c r="CD23" s="194"/>
      <c r="CE23" s="489"/>
      <c r="CF23" s="489"/>
      <c r="CG23" s="489"/>
      <c r="CH23" s="489"/>
      <c r="CI23" s="489"/>
      <c r="CJ23" s="489"/>
      <c r="CK23" s="489"/>
      <c r="CL23" s="489"/>
      <c r="CM23" s="489"/>
      <c r="CN23" s="489"/>
      <c r="CO23" s="489"/>
      <c r="CP23" s="489"/>
      <c r="CQ23" s="489"/>
      <c r="CR23" s="489"/>
      <c r="CS23" s="490"/>
      <c r="CT23" s="454"/>
      <c r="CU23" s="455"/>
      <c r="CV23" s="455"/>
      <c r="CW23" s="455"/>
      <c r="CX23" s="455"/>
      <c r="CY23" s="455"/>
      <c r="CZ23" s="455"/>
      <c r="DA23" s="456"/>
      <c r="DB23" s="454"/>
      <c r="DC23" s="455"/>
      <c r="DD23" s="455"/>
      <c r="DE23" s="455"/>
      <c r="DF23" s="455"/>
      <c r="DG23" s="455"/>
      <c r="DH23" s="455"/>
      <c r="DI23" s="456"/>
    </row>
    <row r="24" spans="1:113" ht="18.75" customHeight="1" thickBot="1" x14ac:dyDescent="0.2">
      <c r="A24" s="181"/>
      <c r="B24" s="436"/>
      <c r="C24" s="437"/>
      <c r="D24" s="438"/>
      <c r="E24" s="413" t="s">
        <v>159</v>
      </c>
      <c r="F24" s="414"/>
      <c r="G24" s="414"/>
      <c r="H24" s="414"/>
      <c r="I24" s="414"/>
      <c r="J24" s="414"/>
      <c r="K24" s="415"/>
      <c r="L24" s="410">
        <v>1</v>
      </c>
      <c r="M24" s="411"/>
      <c r="N24" s="411"/>
      <c r="O24" s="411"/>
      <c r="P24" s="412"/>
      <c r="Q24" s="410">
        <v>7660</v>
      </c>
      <c r="R24" s="411"/>
      <c r="S24" s="411"/>
      <c r="T24" s="411"/>
      <c r="U24" s="411"/>
      <c r="V24" s="412"/>
      <c r="W24" s="500"/>
      <c r="X24" s="437"/>
      <c r="Y24" s="438"/>
      <c r="Z24" s="413" t="s">
        <v>160</v>
      </c>
      <c r="AA24" s="414"/>
      <c r="AB24" s="414"/>
      <c r="AC24" s="414"/>
      <c r="AD24" s="414"/>
      <c r="AE24" s="414"/>
      <c r="AF24" s="414"/>
      <c r="AG24" s="415"/>
      <c r="AH24" s="410">
        <v>95</v>
      </c>
      <c r="AI24" s="411"/>
      <c r="AJ24" s="411"/>
      <c r="AK24" s="411"/>
      <c r="AL24" s="412"/>
      <c r="AM24" s="410">
        <v>277970</v>
      </c>
      <c r="AN24" s="411"/>
      <c r="AO24" s="411"/>
      <c r="AP24" s="411"/>
      <c r="AQ24" s="411"/>
      <c r="AR24" s="412"/>
      <c r="AS24" s="410">
        <v>2926</v>
      </c>
      <c r="AT24" s="411"/>
      <c r="AU24" s="411"/>
      <c r="AV24" s="411"/>
      <c r="AW24" s="411"/>
      <c r="AX24" s="470"/>
      <c r="AY24" s="430" t="s">
        <v>161</v>
      </c>
      <c r="AZ24" s="431"/>
      <c r="BA24" s="431"/>
      <c r="BB24" s="431"/>
      <c r="BC24" s="431"/>
      <c r="BD24" s="431"/>
      <c r="BE24" s="431"/>
      <c r="BF24" s="431"/>
      <c r="BG24" s="431"/>
      <c r="BH24" s="431"/>
      <c r="BI24" s="431"/>
      <c r="BJ24" s="431"/>
      <c r="BK24" s="431"/>
      <c r="BL24" s="431"/>
      <c r="BM24" s="432"/>
      <c r="BN24" s="457">
        <v>248524</v>
      </c>
      <c r="BO24" s="458"/>
      <c r="BP24" s="458"/>
      <c r="BQ24" s="458"/>
      <c r="BR24" s="458"/>
      <c r="BS24" s="458"/>
      <c r="BT24" s="458"/>
      <c r="BU24" s="459"/>
      <c r="BV24" s="457">
        <v>278469</v>
      </c>
      <c r="BW24" s="458"/>
      <c r="BX24" s="458"/>
      <c r="BY24" s="458"/>
      <c r="BZ24" s="458"/>
      <c r="CA24" s="458"/>
      <c r="CB24" s="458"/>
      <c r="CC24" s="459"/>
      <c r="CD24" s="194"/>
      <c r="CE24" s="489"/>
      <c r="CF24" s="489"/>
      <c r="CG24" s="489"/>
      <c r="CH24" s="489"/>
      <c r="CI24" s="489"/>
      <c r="CJ24" s="489"/>
      <c r="CK24" s="489"/>
      <c r="CL24" s="489"/>
      <c r="CM24" s="489"/>
      <c r="CN24" s="489"/>
      <c r="CO24" s="489"/>
      <c r="CP24" s="489"/>
      <c r="CQ24" s="489"/>
      <c r="CR24" s="489"/>
      <c r="CS24" s="490"/>
      <c r="CT24" s="454"/>
      <c r="CU24" s="455"/>
      <c r="CV24" s="455"/>
      <c r="CW24" s="455"/>
      <c r="CX24" s="455"/>
      <c r="CY24" s="455"/>
      <c r="CZ24" s="455"/>
      <c r="DA24" s="456"/>
      <c r="DB24" s="454"/>
      <c r="DC24" s="455"/>
      <c r="DD24" s="455"/>
      <c r="DE24" s="455"/>
      <c r="DF24" s="455"/>
      <c r="DG24" s="455"/>
      <c r="DH24" s="455"/>
      <c r="DI24" s="456"/>
    </row>
    <row r="25" spans="1:113" ht="18.75" customHeight="1" x14ac:dyDescent="0.15">
      <c r="A25" s="181"/>
      <c r="B25" s="436"/>
      <c r="C25" s="437"/>
      <c r="D25" s="438"/>
      <c r="E25" s="413" t="s">
        <v>162</v>
      </c>
      <c r="F25" s="414"/>
      <c r="G25" s="414"/>
      <c r="H25" s="414"/>
      <c r="I25" s="414"/>
      <c r="J25" s="414"/>
      <c r="K25" s="415"/>
      <c r="L25" s="410">
        <v>2</v>
      </c>
      <c r="M25" s="411"/>
      <c r="N25" s="411"/>
      <c r="O25" s="411"/>
      <c r="P25" s="412"/>
      <c r="Q25" s="410">
        <v>6010</v>
      </c>
      <c r="R25" s="411"/>
      <c r="S25" s="411"/>
      <c r="T25" s="411"/>
      <c r="U25" s="411"/>
      <c r="V25" s="412"/>
      <c r="W25" s="500"/>
      <c r="X25" s="437"/>
      <c r="Y25" s="438"/>
      <c r="Z25" s="413" t="s">
        <v>163</v>
      </c>
      <c r="AA25" s="414"/>
      <c r="AB25" s="414"/>
      <c r="AC25" s="414"/>
      <c r="AD25" s="414"/>
      <c r="AE25" s="414"/>
      <c r="AF25" s="414"/>
      <c r="AG25" s="415"/>
      <c r="AH25" s="410" t="s">
        <v>117</v>
      </c>
      <c r="AI25" s="411"/>
      <c r="AJ25" s="411"/>
      <c r="AK25" s="411"/>
      <c r="AL25" s="412"/>
      <c r="AM25" s="410" t="s">
        <v>117</v>
      </c>
      <c r="AN25" s="411"/>
      <c r="AO25" s="411"/>
      <c r="AP25" s="411"/>
      <c r="AQ25" s="411"/>
      <c r="AR25" s="412"/>
      <c r="AS25" s="410" t="s">
        <v>117</v>
      </c>
      <c r="AT25" s="411"/>
      <c r="AU25" s="411"/>
      <c r="AV25" s="411"/>
      <c r="AW25" s="411"/>
      <c r="AX25" s="470"/>
      <c r="AY25" s="483" t="s">
        <v>164</v>
      </c>
      <c r="AZ25" s="484"/>
      <c r="BA25" s="484"/>
      <c r="BB25" s="484"/>
      <c r="BC25" s="484"/>
      <c r="BD25" s="484"/>
      <c r="BE25" s="484"/>
      <c r="BF25" s="484"/>
      <c r="BG25" s="484"/>
      <c r="BH25" s="484"/>
      <c r="BI25" s="484"/>
      <c r="BJ25" s="484"/>
      <c r="BK25" s="484"/>
      <c r="BL25" s="484"/>
      <c r="BM25" s="485"/>
      <c r="BN25" s="486">
        <v>950272</v>
      </c>
      <c r="BO25" s="487"/>
      <c r="BP25" s="487"/>
      <c r="BQ25" s="487"/>
      <c r="BR25" s="487"/>
      <c r="BS25" s="487"/>
      <c r="BT25" s="487"/>
      <c r="BU25" s="488"/>
      <c r="BV25" s="486">
        <v>2512910</v>
      </c>
      <c r="BW25" s="487"/>
      <c r="BX25" s="487"/>
      <c r="BY25" s="487"/>
      <c r="BZ25" s="487"/>
      <c r="CA25" s="487"/>
      <c r="CB25" s="487"/>
      <c r="CC25" s="488"/>
      <c r="CD25" s="194"/>
      <c r="CE25" s="489"/>
      <c r="CF25" s="489"/>
      <c r="CG25" s="489"/>
      <c r="CH25" s="489"/>
      <c r="CI25" s="489"/>
      <c r="CJ25" s="489"/>
      <c r="CK25" s="489"/>
      <c r="CL25" s="489"/>
      <c r="CM25" s="489"/>
      <c r="CN25" s="489"/>
      <c r="CO25" s="489"/>
      <c r="CP25" s="489"/>
      <c r="CQ25" s="489"/>
      <c r="CR25" s="489"/>
      <c r="CS25" s="490"/>
      <c r="CT25" s="454"/>
      <c r="CU25" s="455"/>
      <c r="CV25" s="455"/>
      <c r="CW25" s="455"/>
      <c r="CX25" s="455"/>
      <c r="CY25" s="455"/>
      <c r="CZ25" s="455"/>
      <c r="DA25" s="456"/>
      <c r="DB25" s="454"/>
      <c r="DC25" s="455"/>
      <c r="DD25" s="455"/>
      <c r="DE25" s="455"/>
      <c r="DF25" s="455"/>
      <c r="DG25" s="455"/>
      <c r="DH25" s="455"/>
      <c r="DI25" s="456"/>
    </row>
    <row r="26" spans="1:113" ht="18.75" customHeight="1" x14ac:dyDescent="0.15">
      <c r="A26" s="181"/>
      <c r="B26" s="436"/>
      <c r="C26" s="437"/>
      <c r="D26" s="438"/>
      <c r="E26" s="413" t="s">
        <v>165</v>
      </c>
      <c r="F26" s="414"/>
      <c r="G26" s="414"/>
      <c r="H26" s="414"/>
      <c r="I26" s="414"/>
      <c r="J26" s="414"/>
      <c r="K26" s="415"/>
      <c r="L26" s="410">
        <v>1</v>
      </c>
      <c r="M26" s="411"/>
      <c r="N26" s="411"/>
      <c r="O26" s="411"/>
      <c r="P26" s="412"/>
      <c r="Q26" s="410">
        <v>5550</v>
      </c>
      <c r="R26" s="411"/>
      <c r="S26" s="411"/>
      <c r="T26" s="411"/>
      <c r="U26" s="411"/>
      <c r="V26" s="412"/>
      <c r="W26" s="500"/>
      <c r="X26" s="437"/>
      <c r="Y26" s="438"/>
      <c r="Z26" s="413" t="s">
        <v>166</v>
      </c>
      <c r="AA26" s="468"/>
      <c r="AB26" s="468"/>
      <c r="AC26" s="468"/>
      <c r="AD26" s="468"/>
      <c r="AE26" s="468"/>
      <c r="AF26" s="468"/>
      <c r="AG26" s="469"/>
      <c r="AH26" s="410">
        <v>2</v>
      </c>
      <c r="AI26" s="411"/>
      <c r="AJ26" s="411"/>
      <c r="AK26" s="411"/>
      <c r="AL26" s="412"/>
      <c r="AM26" s="410" t="s">
        <v>167</v>
      </c>
      <c r="AN26" s="411"/>
      <c r="AO26" s="411"/>
      <c r="AP26" s="411"/>
      <c r="AQ26" s="411"/>
      <c r="AR26" s="412"/>
      <c r="AS26" s="410" t="s">
        <v>167</v>
      </c>
      <c r="AT26" s="411"/>
      <c r="AU26" s="411"/>
      <c r="AV26" s="411"/>
      <c r="AW26" s="411"/>
      <c r="AX26" s="470"/>
      <c r="AY26" s="497" t="s">
        <v>168</v>
      </c>
      <c r="AZ26" s="417"/>
      <c r="BA26" s="417"/>
      <c r="BB26" s="417"/>
      <c r="BC26" s="417"/>
      <c r="BD26" s="417"/>
      <c r="BE26" s="417"/>
      <c r="BF26" s="417"/>
      <c r="BG26" s="417"/>
      <c r="BH26" s="417"/>
      <c r="BI26" s="417"/>
      <c r="BJ26" s="417"/>
      <c r="BK26" s="417"/>
      <c r="BL26" s="417"/>
      <c r="BM26" s="498"/>
      <c r="BN26" s="457" t="s">
        <v>117</v>
      </c>
      <c r="BO26" s="458"/>
      <c r="BP26" s="458"/>
      <c r="BQ26" s="458"/>
      <c r="BR26" s="458"/>
      <c r="BS26" s="458"/>
      <c r="BT26" s="458"/>
      <c r="BU26" s="459"/>
      <c r="BV26" s="457" t="s">
        <v>117</v>
      </c>
      <c r="BW26" s="458"/>
      <c r="BX26" s="458"/>
      <c r="BY26" s="458"/>
      <c r="BZ26" s="458"/>
      <c r="CA26" s="458"/>
      <c r="CB26" s="458"/>
      <c r="CC26" s="459"/>
      <c r="CD26" s="194"/>
      <c r="CE26" s="489"/>
      <c r="CF26" s="489"/>
      <c r="CG26" s="489"/>
      <c r="CH26" s="489"/>
      <c r="CI26" s="489"/>
      <c r="CJ26" s="489"/>
      <c r="CK26" s="489"/>
      <c r="CL26" s="489"/>
      <c r="CM26" s="489"/>
      <c r="CN26" s="489"/>
      <c r="CO26" s="489"/>
      <c r="CP26" s="489"/>
      <c r="CQ26" s="489"/>
      <c r="CR26" s="489"/>
      <c r="CS26" s="490"/>
      <c r="CT26" s="454"/>
      <c r="CU26" s="455"/>
      <c r="CV26" s="455"/>
      <c r="CW26" s="455"/>
      <c r="CX26" s="455"/>
      <c r="CY26" s="455"/>
      <c r="CZ26" s="455"/>
      <c r="DA26" s="456"/>
      <c r="DB26" s="454"/>
      <c r="DC26" s="455"/>
      <c r="DD26" s="455"/>
      <c r="DE26" s="455"/>
      <c r="DF26" s="455"/>
      <c r="DG26" s="455"/>
      <c r="DH26" s="455"/>
      <c r="DI26" s="456"/>
    </row>
    <row r="27" spans="1:113" ht="18.75" customHeight="1" thickBot="1" x14ac:dyDescent="0.2">
      <c r="A27" s="181"/>
      <c r="B27" s="436"/>
      <c r="C27" s="437"/>
      <c r="D27" s="438"/>
      <c r="E27" s="413" t="s">
        <v>169</v>
      </c>
      <c r="F27" s="414"/>
      <c r="G27" s="414"/>
      <c r="H27" s="414"/>
      <c r="I27" s="414"/>
      <c r="J27" s="414"/>
      <c r="K27" s="415"/>
      <c r="L27" s="410">
        <v>1</v>
      </c>
      <c r="M27" s="411"/>
      <c r="N27" s="411"/>
      <c r="O27" s="411"/>
      <c r="P27" s="412"/>
      <c r="Q27" s="410">
        <v>2890</v>
      </c>
      <c r="R27" s="411"/>
      <c r="S27" s="411"/>
      <c r="T27" s="411"/>
      <c r="U27" s="411"/>
      <c r="V27" s="412"/>
      <c r="W27" s="500"/>
      <c r="X27" s="437"/>
      <c r="Y27" s="438"/>
      <c r="Z27" s="413" t="s">
        <v>170</v>
      </c>
      <c r="AA27" s="414"/>
      <c r="AB27" s="414"/>
      <c r="AC27" s="414"/>
      <c r="AD27" s="414"/>
      <c r="AE27" s="414"/>
      <c r="AF27" s="414"/>
      <c r="AG27" s="415"/>
      <c r="AH27" s="410">
        <v>3</v>
      </c>
      <c r="AI27" s="411"/>
      <c r="AJ27" s="411"/>
      <c r="AK27" s="411"/>
      <c r="AL27" s="412"/>
      <c r="AM27" s="410">
        <v>9109</v>
      </c>
      <c r="AN27" s="411"/>
      <c r="AO27" s="411"/>
      <c r="AP27" s="411"/>
      <c r="AQ27" s="411"/>
      <c r="AR27" s="412"/>
      <c r="AS27" s="410">
        <v>3036</v>
      </c>
      <c r="AT27" s="411"/>
      <c r="AU27" s="411"/>
      <c r="AV27" s="411"/>
      <c r="AW27" s="411"/>
      <c r="AX27" s="470"/>
      <c r="AY27" s="494" t="s">
        <v>171</v>
      </c>
      <c r="AZ27" s="495"/>
      <c r="BA27" s="495"/>
      <c r="BB27" s="495"/>
      <c r="BC27" s="495"/>
      <c r="BD27" s="495"/>
      <c r="BE27" s="495"/>
      <c r="BF27" s="495"/>
      <c r="BG27" s="495"/>
      <c r="BH27" s="495"/>
      <c r="BI27" s="495"/>
      <c r="BJ27" s="495"/>
      <c r="BK27" s="495"/>
      <c r="BL27" s="495"/>
      <c r="BM27" s="496"/>
      <c r="BN27" s="491">
        <v>220700</v>
      </c>
      <c r="BO27" s="492"/>
      <c r="BP27" s="492"/>
      <c r="BQ27" s="492"/>
      <c r="BR27" s="492"/>
      <c r="BS27" s="492"/>
      <c r="BT27" s="492"/>
      <c r="BU27" s="493"/>
      <c r="BV27" s="491">
        <v>220700</v>
      </c>
      <c r="BW27" s="492"/>
      <c r="BX27" s="492"/>
      <c r="BY27" s="492"/>
      <c r="BZ27" s="492"/>
      <c r="CA27" s="492"/>
      <c r="CB27" s="492"/>
      <c r="CC27" s="493"/>
      <c r="CD27" s="196"/>
      <c r="CE27" s="489"/>
      <c r="CF27" s="489"/>
      <c r="CG27" s="489"/>
      <c r="CH27" s="489"/>
      <c r="CI27" s="489"/>
      <c r="CJ27" s="489"/>
      <c r="CK27" s="489"/>
      <c r="CL27" s="489"/>
      <c r="CM27" s="489"/>
      <c r="CN27" s="489"/>
      <c r="CO27" s="489"/>
      <c r="CP27" s="489"/>
      <c r="CQ27" s="489"/>
      <c r="CR27" s="489"/>
      <c r="CS27" s="490"/>
      <c r="CT27" s="454"/>
      <c r="CU27" s="455"/>
      <c r="CV27" s="455"/>
      <c r="CW27" s="455"/>
      <c r="CX27" s="455"/>
      <c r="CY27" s="455"/>
      <c r="CZ27" s="455"/>
      <c r="DA27" s="456"/>
      <c r="DB27" s="454"/>
      <c r="DC27" s="455"/>
      <c r="DD27" s="455"/>
      <c r="DE27" s="455"/>
      <c r="DF27" s="455"/>
      <c r="DG27" s="455"/>
      <c r="DH27" s="455"/>
      <c r="DI27" s="456"/>
    </row>
    <row r="28" spans="1:113" ht="18.75" customHeight="1" x14ac:dyDescent="0.15">
      <c r="A28" s="181"/>
      <c r="B28" s="436"/>
      <c r="C28" s="437"/>
      <c r="D28" s="438"/>
      <c r="E28" s="413" t="s">
        <v>172</v>
      </c>
      <c r="F28" s="414"/>
      <c r="G28" s="414"/>
      <c r="H28" s="414"/>
      <c r="I28" s="414"/>
      <c r="J28" s="414"/>
      <c r="K28" s="415"/>
      <c r="L28" s="410">
        <v>1</v>
      </c>
      <c r="M28" s="411"/>
      <c r="N28" s="411"/>
      <c r="O28" s="411"/>
      <c r="P28" s="412"/>
      <c r="Q28" s="410">
        <v>2480</v>
      </c>
      <c r="R28" s="411"/>
      <c r="S28" s="411"/>
      <c r="T28" s="411"/>
      <c r="U28" s="411"/>
      <c r="V28" s="412"/>
      <c r="W28" s="500"/>
      <c r="X28" s="437"/>
      <c r="Y28" s="438"/>
      <c r="Z28" s="413" t="s">
        <v>173</v>
      </c>
      <c r="AA28" s="414"/>
      <c r="AB28" s="414"/>
      <c r="AC28" s="414"/>
      <c r="AD28" s="414"/>
      <c r="AE28" s="414"/>
      <c r="AF28" s="414"/>
      <c r="AG28" s="415"/>
      <c r="AH28" s="410" t="s">
        <v>117</v>
      </c>
      <c r="AI28" s="411"/>
      <c r="AJ28" s="411"/>
      <c r="AK28" s="411"/>
      <c r="AL28" s="412"/>
      <c r="AM28" s="410" t="s">
        <v>117</v>
      </c>
      <c r="AN28" s="411"/>
      <c r="AO28" s="411"/>
      <c r="AP28" s="411"/>
      <c r="AQ28" s="411"/>
      <c r="AR28" s="412"/>
      <c r="AS28" s="410" t="s">
        <v>117</v>
      </c>
      <c r="AT28" s="411"/>
      <c r="AU28" s="411"/>
      <c r="AV28" s="411"/>
      <c r="AW28" s="411"/>
      <c r="AX28" s="470"/>
      <c r="AY28" s="474" t="s">
        <v>174</v>
      </c>
      <c r="AZ28" s="475"/>
      <c r="BA28" s="475"/>
      <c r="BB28" s="476"/>
      <c r="BC28" s="483" t="s">
        <v>46</v>
      </c>
      <c r="BD28" s="484"/>
      <c r="BE28" s="484"/>
      <c r="BF28" s="484"/>
      <c r="BG28" s="484"/>
      <c r="BH28" s="484"/>
      <c r="BI28" s="484"/>
      <c r="BJ28" s="484"/>
      <c r="BK28" s="484"/>
      <c r="BL28" s="484"/>
      <c r="BM28" s="485"/>
      <c r="BN28" s="486">
        <v>3818604</v>
      </c>
      <c r="BO28" s="487"/>
      <c r="BP28" s="487"/>
      <c r="BQ28" s="487"/>
      <c r="BR28" s="487"/>
      <c r="BS28" s="487"/>
      <c r="BT28" s="487"/>
      <c r="BU28" s="488"/>
      <c r="BV28" s="486">
        <v>3593826</v>
      </c>
      <c r="BW28" s="487"/>
      <c r="BX28" s="487"/>
      <c r="BY28" s="487"/>
      <c r="BZ28" s="487"/>
      <c r="CA28" s="487"/>
      <c r="CB28" s="487"/>
      <c r="CC28" s="488"/>
      <c r="CD28" s="194"/>
      <c r="CE28" s="489"/>
      <c r="CF28" s="489"/>
      <c r="CG28" s="489"/>
      <c r="CH28" s="489"/>
      <c r="CI28" s="489"/>
      <c r="CJ28" s="489"/>
      <c r="CK28" s="489"/>
      <c r="CL28" s="489"/>
      <c r="CM28" s="489"/>
      <c r="CN28" s="489"/>
      <c r="CO28" s="489"/>
      <c r="CP28" s="489"/>
      <c r="CQ28" s="489"/>
      <c r="CR28" s="489"/>
      <c r="CS28" s="490"/>
      <c r="CT28" s="454"/>
      <c r="CU28" s="455"/>
      <c r="CV28" s="455"/>
      <c r="CW28" s="455"/>
      <c r="CX28" s="455"/>
      <c r="CY28" s="455"/>
      <c r="CZ28" s="455"/>
      <c r="DA28" s="456"/>
      <c r="DB28" s="454"/>
      <c r="DC28" s="455"/>
      <c r="DD28" s="455"/>
      <c r="DE28" s="455"/>
      <c r="DF28" s="455"/>
      <c r="DG28" s="455"/>
      <c r="DH28" s="455"/>
      <c r="DI28" s="456"/>
    </row>
    <row r="29" spans="1:113" ht="18.75" customHeight="1" x14ac:dyDescent="0.15">
      <c r="A29" s="181"/>
      <c r="B29" s="436"/>
      <c r="C29" s="437"/>
      <c r="D29" s="438"/>
      <c r="E29" s="413" t="s">
        <v>175</v>
      </c>
      <c r="F29" s="414"/>
      <c r="G29" s="414"/>
      <c r="H29" s="414"/>
      <c r="I29" s="414"/>
      <c r="J29" s="414"/>
      <c r="K29" s="415"/>
      <c r="L29" s="410">
        <v>6</v>
      </c>
      <c r="M29" s="411"/>
      <c r="N29" s="411"/>
      <c r="O29" s="411"/>
      <c r="P29" s="412"/>
      <c r="Q29" s="410">
        <v>2320</v>
      </c>
      <c r="R29" s="411"/>
      <c r="S29" s="411"/>
      <c r="T29" s="411"/>
      <c r="U29" s="411"/>
      <c r="V29" s="412"/>
      <c r="W29" s="501"/>
      <c r="X29" s="502"/>
      <c r="Y29" s="503"/>
      <c r="Z29" s="413" t="s">
        <v>176</v>
      </c>
      <c r="AA29" s="414"/>
      <c r="AB29" s="414"/>
      <c r="AC29" s="414"/>
      <c r="AD29" s="414"/>
      <c r="AE29" s="414"/>
      <c r="AF29" s="414"/>
      <c r="AG29" s="415"/>
      <c r="AH29" s="410">
        <v>98</v>
      </c>
      <c r="AI29" s="411"/>
      <c r="AJ29" s="411"/>
      <c r="AK29" s="411"/>
      <c r="AL29" s="412"/>
      <c r="AM29" s="410">
        <v>287079</v>
      </c>
      <c r="AN29" s="411"/>
      <c r="AO29" s="411"/>
      <c r="AP29" s="411"/>
      <c r="AQ29" s="411"/>
      <c r="AR29" s="412"/>
      <c r="AS29" s="410">
        <v>2929</v>
      </c>
      <c r="AT29" s="411"/>
      <c r="AU29" s="411"/>
      <c r="AV29" s="411"/>
      <c r="AW29" s="411"/>
      <c r="AX29" s="470"/>
      <c r="AY29" s="477"/>
      <c r="AZ29" s="478"/>
      <c r="BA29" s="478"/>
      <c r="BB29" s="479"/>
      <c r="BC29" s="471" t="s">
        <v>177</v>
      </c>
      <c r="BD29" s="472"/>
      <c r="BE29" s="472"/>
      <c r="BF29" s="472"/>
      <c r="BG29" s="472"/>
      <c r="BH29" s="472"/>
      <c r="BI29" s="472"/>
      <c r="BJ29" s="472"/>
      <c r="BK29" s="472"/>
      <c r="BL29" s="472"/>
      <c r="BM29" s="473"/>
      <c r="BN29" s="457">
        <v>667</v>
      </c>
      <c r="BO29" s="458"/>
      <c r="BP29" s="458"/>
      <c r="BQ29" s="458"/>
      <c r="BR29" s="458"/>
      <c r="BS29" s="458"/>
      <c r="BT29" s="458"/>
      <c r="BU29" s="459"/>
      <c r="BV29" s="457">
        <v>667</v>
      </c>
      <c r="BW29" s="458"/>
      <c r="BX29" s="458"/>
      <c r="BY29" s="458"/>
      <c r="BZ29" s="458"/>
      <c r="CA29" s="458"/>
      <c r="CB29" s="458"/>
      <c r="CC29" s="459"/>
      <c r="CD29" s="196"/>
      <c r="CE29" s="489"/>
      <c r="CF29" s="489"/>
      <c r="CG29" s="489"/>
      <c r="CH29" s="489"/>
      <c r="CI29" s="489"/>
      <c r="CJ29" s="489"/>
      <c r="CK29" s="489"/>
      <c r="CL29" s="489"/>
      <c r="CM29" s="489"/>
      <c r="CN29" s="489"/>
      <c r="CO29" s="489"/>
      <c r="CP29" s="489"/>
      <c r="CQ29" s="489"/>
      <c r="CR29" s="489"/>
      <c r="CS29" s="490"/>
      <c r="CT29" s="454"/>
      <c r="CU29" s="455"/>
      <c r="CV29" s="455"/>
      <c r="CW29" s="455"/>
      <c r="CX29" s="455"/>
      <c r="CY29" s="455"/>
      <c r="CZ29" s="455"/>
      <c r="DA29" s="456"/>
      <c r="DB29" s="454"/>
      <c r="DC29" s="455"/>
      <c r="DD29" s="455"/>
      <c r="DE29" s="455"/>
      <c r="DF29" s="455"/>
      <c r="DG29" s="455"/>
      <c r="DH29" s="455"/>
      <c r="DI29" s="456"/>
    </row>
    <row r="30" spans="1:113" ht="18.75" customHeight="1" thickBot="1" x14ac:dyDescent="0.2">
      <c r="A30" s="181"/>
      <c r="B30" s="439"/>
      <c r="C30" s="440"/>
      <c r="D30" s="441"/>
      <c r="E30" s="418"/>
      <c r="F30" s="419"/>
      <c r="G30" s="419"/>
      <c r="H30" s="419"/>
      <c r="I30" s="419"/>
      <c r="J30" s="419"/>
      <c r="K30" s="420"/>
      <c r="L30" s="421"/>
      <c r="M30" s="422"/>
      <c r="N30" s="422"/>
      <c r="O30" s="422"/>
      <c r="P30" s="423"/>
      <c r="Q30" s="421"/>
      <c r="R30" s="422"/>
      <c r="S30" s="422"/>
      <c r="T30" s="422"/>
      <c r="U30" s="422"/>
      <c r="V30" s="423"/>
      <c r="W30" s="424" t="s">
        <v>178</v>
      </c>
      <c r="X30" s="425"/>
      <c r="Y30" s="425"/>
      <c r="Z30" s="425"/>
      <c r="AA30" s="425"/>
      <c r="AB30" s="425"/>
      <c r="AC30" s="425"/>
      <c r="AD30" s="425"/>
      <c r="AE30" s="425"/>
      <c r="AF30" s="425"/>
      <c r="AG30" s="426"/>
      <c r="AH30" s="427">
        <v>91.7</v>
      </c>
      <c r="AI30" s="428"/>
      <c r="AJ30" s="428"/>
      <c r="AK30" s="428"/>
      <c r="AL30" s="428"/>
      <c r="AM30" s="428"/>
      <c r="AN30" s="428"/>
      <c r="AO30" s="428"/>
      <c r="AP30" s="428"/>
      <c r="AQ30" s="428"/>
      <c r="AR30" s="428"/>
      <c r="AS30" s="428"/>
      <c r="AT30" s="428"/>
      <c r="AU30" s="428"/>
      <c r="AV30" s="428"/>
      <c r="AW30" s="428"/>
      <c r="AX30" s="429"/>
      <c r="AY30" s="480"/>
      <c r="AZ30" s="481"/>
      <c r="BA30" s="481"/>
      <c r="BB30" s="482"/>
      <c r="BC30" s="430" t="s">
        <v>48</v>
      </c>
      <c r="BD30" s="431"/>
      <c r="BE30" s="431"/>
      <c r="BF30" s="431"/>
      <c r="BG30" s="431"/>
      <c r="BH30" s="431"/>
      <c r="BI30" s="431"/>
      <c r="BJ30" s="431"/>
      <c r="BK30" s="431"/>
      <c r="BL30" s="431"/>
      <c r="BM30" s="432"/>
      <c r="BN30" s="491">
        <v>62481031</v>
      </c>
      <c r="BO30" s="492"/>
      <c r="BP30" s="492"/>
      <c r="BQ30" s="492"/>
      <c r="BR30" s="492"/>
      <c r="BS30" s="492"/>
      <c r="BT30" s="492"/>
      <c r="BU30" s="493"/>
      <c r="BV30" s="491">
        <v>66326813</v>
      </c>
      <c r="BW30" s="492"/>
      <c r="BX30" s="492"/>
      <c r="BY30" s="492"/>
      <c r="BZ30" s="492"/>
      <c r="CA30" s="492"/>
      <c r="CB30" s="492"/>
      <c r="CC30" s="493"/>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6" t="s">
        <v>179</v>
      </c>
      <c r="D32" s="416"/>
      <c r="E32" s="416"/>
      <c r="F32" s="416"/>
      <c r="G32" s="416"/>
      <c r="H32" s="416"/>
      <c r="I32" s="416"/>
      <c r="J32" s="416"/>
      <c r="K32" s="416"/>
      <c r="L32" s="416"/>
      <c r="M32" s="416"/>
      <c r="N32" s="416"/>
      <c r="O32" s="416"/>
      <c r="P32" s="416"/>
      <c r="Q32" s="416"/>
      <c r="R32" s="416"/>
      <c r="S32" s="416"/>
      <c r="U32" s="417" t="s">
        <v>180</v>
      </c>
      <c r="V32" s="417"/>
      <c r="W32" s="417"/>
      <c r="X32" s="417"/>
      <c r="Y32" s="417"/>
      <c r="Z32" s="417"/>
      <c r="AA32" s="417"/>
      <c r="AB32" s="417"/>
      <c r="AC32" s="417"/>
      <c r="AD32" s="417"/>
      <c r="AE32" s="417"/>
      <c r="AF32" s="417"/>
      <c r="AG32" s="417"/>
      <c r="AH32" s="417"/>
      <c r="AI32" s="417"/>
      <c r="AJ32" s="417"/>
      <c r="AK32" s="417"/>
      <c r="AM32" s="417" t="s">
        <v>181</v>
      </c>
      <c r="AN32" s="417"/>
      <c r="AO32" s="417"/>
      <c r="AP32" s="417"/>
      <c r="AQ32" s="417"/>
      <c r="AR32" s="417"/>
      <c r="AS32" s="417"/>
      <c r="AT32" s="417"/>
      <c r="AU32" s="417"/>
      <c r="AV32" s="417"/>
      <c r="AW32" s="417"/>
      <c r="AX32" s="417"/>
      <c r="AY32" s="417"/>
      <c r="AZ32" s="417"/>
      <c r="BA32" s="417"/>
      <c r="BB32" s="417"/>
      <c r="BC32" s="417"/>
      <c r="BE32" s="417" t="s">
        <v>182</v>
      </c>
      <c r="BF32" s="417"/>
      <c r="BG32" s="417"/>
      <c r="BH32" s="417"/>
      <c r="BI32" s="417"/>
      <c r="BJ32" s="417"/>
      <c r="BK32" s="417"/>
      <c r="BL32" s="417"/>
      <c r="BM32" s="417"/>
      <c r="BN32" s="417"/>
      <c r="BO32" s="417"/>
      <c r="BP32" s="417"/>
      <c r="BQ32" s="417"/>
      <c r="BR32" s="417"/>
      <c r="BS32" s="417"/>
      <c r="BT32" s="417"/>
      <c r="BU32" s="417"/>
      <c r="BW32" s="417" t="s">
        <v>183</v>
      </c>
      <c r="BX32" s="417"/>
      <c r="BY32" s="417"/>
      <c r="BZ32" s="417"/>
      <c r="CA32" s="417"/>
      <c r="CB32" s="417"/>
      <c r="CC32" s="417"/>
      <c r="CD32" s="417"/>
      <c r="CE32" s="417"/>
      <c r="CF32" s="417"/>
      <c r="CG32" s="417"/>
      <c r="CH32" s="417"/>
      <c r="CI32" s="417"/>
      <c r="CJ32" s="417"/>
      <c r="CK32" s="417"/>
      <c r="CL32" s="417"/>
      <c r="CM32" s="417"/>
      <c r="CO32" s="417" t="s">
        <v>184</v>
      </c>
      <c r="CP32" s="417"/>
      <c r="CQ32" s="417"/>
      <c r="CR32" s="417"/>
      <c r="CS32" s="417"/>
      <c r="CT32" s="417"/>
      <c r="CU32" s="417"/>
      <c r="CV32" s="417"/>
      <c r="CW32" s="417"/>
      <c r="CX32" s="417"/>
      <c r="CY32" s="417"/>
      <c r="CZ32" s="417"/>
      <c r="DA32" s="417"/>
      <c r="DB32" s="417"/>
      <c r="DC32" s="417"/>
      <c r="DD32" s="417"/>
      <c r="DE32" s="417"/>
      <c r="DI32" s="204"/>
    </row>
    <row r="33" spans="1:113" ht="13.5" customHeight="1" x14ac:dyDescent="0.15">
      <c r="A33" s="181"/>
      <c r="B33" s="205"/>
      <c r="C33" s="409" t="s">
        <v>185</v>
      </c>
      <c r="D33" s="409"/>
      <c r="E33" s="408" t="s">
        <v>186</v>
      </c>
      <c r="F33" s="408"/>
      <c r="G33" s="408"/>
      <c r="H33" s="408"/>
      <c r="I33" s="408"/>
      <c r="J33" s="408"/>
      <c r="K33" s="408"/>
      <c r="L33" s="408"/>
      <c r="M33" s="408"/>
      <c r="N33" s="408"/>
      <c r="O33" s="408"/>
      <c r="P33" s="408"/>
      <c r="Q33" s="408"/>
      <c r="R33" s="408"/>
      <c r="S33" s="408"/>
      <c r="T33" s="206"/>
      <c r="U33" s="409" t="s">
        <v>185</v>
      </c>
      <c r="V33" s="409"/>
      <c r="W33" s="408" t="s">
        <v>186</v>
      </c>
      <c r="X33" s="408"/>
      <c r="Y33" s="408"/>
      <c r="Z33" s="408"/>
      <c r="AA33" s="408"/>
      <c r="AB33" s="408"/>
      <c r="AC33" s="408"/>
      <c r="AD33" s="408"/>
      <c r="AE33" s="408"/>
      <c r="AF33" s="408"/>
      <c r="AG33" s="408"/>
      <c r="AH33" s="408"/>
      <c r="AI33" s="408"/>
      <c r="AJ33" s="408"/>
      <c r="AK33" s="408"/>
      <c r="AL33" s="206"/>
      <c r="AM33" s="409" t="s">
        <v>185</v>
      </c>
      <c r="AN33" s="409"/>
      <c r="AO33" s="408" t="s">
        <v>186</v>
      </c>
      <c r="AP33" s="408"/>
      <c r="AQ33" s="408"/>
      <c r="AR33" s="408"/>
      <c r="AS33" s="408"/>
      <c r="AT33" s="408"/>
      <c r="AU33" s="408"/>
      <c r="AV33" s="408"/>
      <c r="AW33" s="408"/>
      <c r="AX33" s="408"/>
      <c r="AY33" s="408"/>
      <c r="AZ33" s="408"/>
      <c r="BA33" s="408"/>
      <c r="BB33" s="408"/>
      <c r="BC33" s="408"/>
      <c r="BD33" s="207"/>
      <c r="BE33" s="408" t="s">
        <v>187</v>
      </c>
      <c r="BF33" s="408"/>
      <c r="BG33" s="408" t="s">
        <v>188</v>
      </c>
      <c r="BH33" s="408"/>
      <c r="BI33" s="408"/>
      <c r="BJ33" s="408"/>
      <c r="BK33" s="408"/>
      <c r="BL33" s="408"/>
      <c r="BM33" s="408"/>
      <c r="BN33" s="408"/>
      <c r="BO33" s="408"/>
      <c r="BP33" s="408"/>
      <c r="BQ33" s="408"/>
      <c r="BR33" s="408"/>
      <c r="BS33" s="408"/>
      <c r="BT33" s="408"/>
      <c r="BU33" s="408"/>
      <c r="BV33" s="207"/>
      <c r="BW33" s="409" t="s">
        <v>187</v>
      </c>
      <c r="BX33" s="409"/>
      <c r="BY33" s="408" t="s">
        <v>189</v>
      </c>
      <c r="BZ33" s="408"/>
      <c r="CA33" s="408"/>
      <c r="CB33" s="408"/>
      <c r="CC33" s="408"/>
      <c r="CD33" s="408"/>
      <c r="CE33" s="408"/>
      <c r="CF33" s="408"/>
      <c r="CG33" s="408"/>
      <c r="CH33" s="408"/>
      <c r="CI33" s="408"/>
      <c r="CJ33" s="408"/>
      <c r="CK33" s="408"/>
      <c r="CL33" s="408"/>
      <c r="CM33" s="408"/>
      <c r="CN33" s="206"/>
      <c r="CO33" s="409" t="s">
        <v>185</v>
      </c>
      <c r="CP33" s="409"/>
      <c r="CQ33" s="408" t="s">
        <v>190</v>
      </c>
      <c r="CR33" s="408"/>
      <c r="CS33" s="408"/>
      <c r="CT33" s="408"/>
      <c r="CU33" s="408"/>
      <c r="CV33" s="408"/>
      <c r="CW33" s="408"/>
      <c r="CX33" s="408"/>
      <c r="CY33" s="408"/>
      <c r="CZ33" s="408"/>
      <c r="DA33" s="408"/>
      <c r="DB33" s="408"/>
      <c r="DC33" s="408"/>
      <c r="DD33" s="408"/>
      <c r="DE33" s="408"/>
      <c r="DF33" s="206"/>
      <c r="DG33" s="407" t="s">
        <v>191</v>
      </c>
      <c r="DH33" s="407"/>
      <c r="DI33" s="208"/>
    </row>
    <row r="34" spans="1:113" ht="32.25" customHeight="1" x14ac:dyDescent="0.15">
      <c r="A34" s="181"/>
      <c r="B34" s="205"/>
      <c r="C34" s="405">
        <f>IF(E34="","",1)</f>
        <v>1</v>
      </c>
      <c r="D34" s="405"/>
      <c r="E34" s="406" t="str">
        <f>IF('各会計、関係団体の財政状況及び健全化判断比率'!B7="","",'各会計、関係団体の財政状況及び健全化判断比率'!B7)</f>
        <v>一般会計</v>
      </c>
      <c r="F34" s="406"/>
      <c r="G34" s="406"/>
      <c r="H34" s="406"/>
      <c r="I34" s="406"/>
      <c r="J34" s="406"/>
      <c r="K34" s="406"/>
      <c r="L34" s="406"/>
      <c r="M34" s="406"/>
      <c r="N34" s="406"/>
      <c r="O34" s="406"/>
      <c r="P34" s="406"/>
      <c r="Q34" s="406"/>
      <c r="R34" s="406"/>
      <c r="S34" s="406"/>
      <c r="T34" s="181"/>
      <c r="U34" s="405">
        <f>IF(W34="","",MAX(C34:D43)+1)</f>
        <v>3</v>
      </c>
      <c r="V34" s="405"/>
      <c r="W34" s="406" t="str">
        <f>IF('各会計、関係団体の財政状況及び健全化判断比率'!B28="","",'各会計、関係団体の財政状況及び健全化判断比率'!B28)</f>
        <v>国民健康保険特別会計（事業勘定）</v>
      </c>
      <c r="X34" s="406"/>
      <c r="Y34" s="406"/>
      <c r="Z34" s="406"/>
      <c r="AA34" s="406"/>
      <c r="AB34" s="406"/>
      <c r="AC34" s="406"/>
      <c r="AD34" s="406"/>
      <c r="AE34" s="406"/>
      <c r="AF34" s="406"/>
      <c r="AG34" s="406"/>
      <c r="AH34" s="406"/>
      <c r="AI34" s="406"/>
      <c r="AJ34" s="406"/>
      <c r="AK34" s="406"/>
      <c r="AL34" s="181"/>
      <c r="AM34" s="405" t="str">
        <f>IF(AO34="","",MAX(C34:D43,U34:V43)+1)</f>
        <v/>
      </c>
      <c r="AN34" s="405"/>
      <c r="AO34" s="406"/>
      <c r="AP34" s="406"/>
      <c r="AQ34" s="406"/>
      <c r="AR34" s="406"/>
      <c r="AS34" s="406"/>
      <c r="AT34" s="406"/>
      <c r="AU34" s="406"/>
      <c r="AV34" s="406"/>
      <c r="AW34" s="406"/>
      <c r="AX34" s="406"/>
      <c r="AY34" s="406"/>
      <c r="AZ34" s="406"/>
      <c r="BA34" s="406"/>
      <c r="BB34" s="406"/>
      <c r="BC34" s="406"/>
      <c r="BD34" s="181"/>
      <c r="BE34" s="405">
        <f>IF(BG34="","",MAX(C34:D43,U34:V43,AM34:AN43)+1)</f>
        <v>6</v>
      </c>
      <c r="BF34" s="405"/>
      <c r="BG34" s="406" t="str">
        <f>IF('各会計、関係団体の財政状況及び健全化判断比率'!B31="","",'各会計、関係団体の財政状況及び健全化判断比率'!B31)</f>
        <v>公共下水道事業特別会計</v>
      </c>
      <c r="BH34" s="406"/>
      <c r="BI34" s="406"/>
      <c r="BJ34" s="406"/>
      <c r="BK34" s="406"/>
      <c r="BL34" s="406"/>
      <c r="BM34" s="406"/>
      <c r="BN34" s="406"/>
      <c r="BO34" s="406"/>
      <c r="BP34" s="406"/>
      <c r="BQ34" s="406"/>
      <c r="BR34" s="406"/>
      <c r="BS34" s="406"/>
      <c r="BT34" s="406"/>
      <c r="BU34" s="406"/>
      <c r="BV34" s="181"/>
      <c r="BW34" s="405">
        <f>IF(BY34="","",MAX(C34:D43,U34:V43,AM34:AN43,BE34:BF43)+1)</f>
        <v>7</v>
      </c>
      <c r="BX34" s="405"/>
      <c r="BY34" s="406" t="str">
        <f>IF('各会計、関係団体の財政状況及び健全化判断比率'!B68="","",'各会計、関係団体の財政状況及び健全化判断比率'!B68)</f>
        <v>双葉地方広域市町村圏組合　一般会計</v>
      </c>
      <c r="BZ34" s="406"/>
      <c r="CA34" s="406"/>
      <c r="CB34" s="406"/>
      <c r="CC34" s="406"/>
      <c r="CD34" s="406"/>
      <c r="CE34" s="406"/>
      <c r="CF34" s="406"/>
      <c r="CG34" s="406"/>
      <c r="CH34" s="406"/>
      <c r="CI34" s="406"/>
      <c r="CJ34" s="406"/>
      <c r="CK34" s="406"/>
      <c r="CL34" s="406"/>
      <c r="CM34" s="406"/>
      <c r="CN34" s="181"/>
      <c r="CO34" s="405">
        <f>IF(CQ34="","",MAX(C34:D43,U34:V43,AM34:AN43,BE34:BF43,BW34:BX43)+1)</f>
        <v>17</v>
      </c>
      <c r="CP34" s="405"/>
      <c r="CQ34" s="406" t="str">
        <f>IF('各会計、関係団体の財政状況及び健全化判断比率'!BS7="","",'各会計、関係団体の財政状況及び健全化判断比率'!BS7)</f>
        <v>一般社団法人ふたばプロジェクト</v>
      </c>
      <c r="CR34" s="406"/>
      <c r="CS34" s="406"/>
      <c r="CT34" s="406"/>
      <c r="CU34" s="406"/>
      <c r="CV34" s="406"/>
      <c r="CW34" s="406"/>
      <c r="CX34" s="406"/>
      <c r="CY34" s="406"/>
      <c r="CZ34" s="406"/>
      <c r="DA34" s="406"/>
      <c r="DB34" s="406"/>
      <c r="DC34" s="406"/>
      <c r="DD34" s="406"/>
      <c r="DE34" s="406"/>
      <c r="DG34" s="403" t="str">
        <f>IF('各会計、関係団体の財政状況及び健全化判断比率'!BR7="","",'各会計、関係団体の財政状況及び健全化判断比率'!BR7)</f>
        <v/>
      </c>
      <c r="DH34" s="403"/>
      <c r="DI34" s="208"/>
    </row>
    <row r="35" spans="1:113" ht="32.25" customHeight="1" x14ac:dyDescent="0.15">
      <c r="A35" s="181"/>
      <c r="B35" s="205"/>
      <c r="C35" s="405">
        <f>IF(E35="","",C34+1)</f>
        <v>2</v>
      </c>
      <c r="D35" s="405"/>
      <c r="E35" s="406" t="str">
        <f>IF('各会計、関係団体の財政状況及び健全化判断比率'!B8="","",'各会計、関係団体の財政状況及び健全化判断比率'!B8)</f>
        <v>公有林整備事業特別会計</v>
      </c>
      <c r="F35" s="406"/>
      <c r="G35" s="406"/>
      <c r="H35" s="406"/>
      <c r="I35" s="406"/>
      <c r="J35" s="406"/>
      <c r="K35" s="406"/>
      <c r="L35" s="406"/>
      <c r="M35" s="406"/>
      <c r="N35" s="406"/>
      <c r="O35" s="406"/>
      <c r="P35" s="406"/>
      <c r="Q35" s="406"/>
      <c r="R35" s="406"/>
      <c r="S35" s="406"/>
      <c r="T35" s="181"/>
      <c r="U35" s="405">
        <f>IF(W35="","",U34+1)</f>
        <v>4</v>
      </c>
      <c r="V35" s="405"/>
      <c r="W35" s="406" t="str">
        <f>IF('各会計、関係団体の財政状況及び健全化判断比率'!B29="","",'各会計、関係団体の財政状況及び健全化判断比率'!B29)</f>
        <v>介護保険特別会計（保険事業勘定）</v>
      </c>
      <c r="X35" s="406"/>
      <c r="Y35" s="406"/>
      <c r="Z35" s="406"/>
      <c r="AA35" s="406"/>
      <c r="AB35" s="406"/>
      <c r="AC35" s="406"/>
      <c r="AD35" s="406"/>
      <c r="AE35" s="406"/>
      <c r="AF35" s="406"/>
      <c r="AG35" s="406"/>
      <c r="AH35" s="406"/>
      <c r="AI35" s="406"/>
      <c r="AJ35" s="406"/>
      <c r="AK35" s="406"/>
      <c r="AL35" s="181"/>
      <c r="AM35" s="405" t="str">
        <f t="shared" ref="AM35:AM43" si="0">IF(AO35="","",AM34+1)</f>
        <v/>
      </c>
      <c r="AN35" s="405"/>
      <c r="AO35" s="406"/>
      <c r="AP35" s="406"/>
      <c r="AQ35" s="406"/>
      <c r="AR35" s="406"/>
      <c r="AS35" s="406"/>
      <c r="AT35" s="406"/>
      <c r="AU35" s="406"/>
      <c r="AV35" s="406"/>
      <c r="AW35" s="406"/>
      <c r="AX35" s="406"/>
      <c r="AY35" s="406"/>
      <c r="AZ35" s="406"/>
      <c r="BA35" s="406"/>
      <c r="BB35" s="406"/>
      <c r="BC35" s="406"/>
      <c r="BD35" s="181"/>
      <c r="BE35" s="405" t="str">
        <f t="shared" ref="BE35:BE43" si="1">IF(BG35="","",BE34+1)</f>
        <v/>
      </c>
      <c r="BF35" s="405"/>
      <c r="BG35" s="406"/>
      <c r="BH35" s="406"/>
      <c r="BI35" s="406"/>
      <c r="BJ35" s="406"/>
      <c r="BK35" s="406"/>
      <c r="BL35" s="406"/>
      <c r="BM35" s="406"/>
      <c r="BN35" s="406"/>
      <c r="BO35" s="406"/>
      <c r="BP35" s="406"/>
      <c r="BQ35" s="406"/>
      <c r="BR35" s="406"/>
      <c r="BS35" s="406"/>
      <c r="BT35" s="406"/>
      <c r="BU35" s="406"/>
      <c r="BV35" s="181"/>
      <c r="BW35" s="405">
        <f t="shared" ref="BW35:BW43" si="2">IF(BY35="","",BW34+1)</f>
        <v>8</v>
      </c>
      <c r="BX35" s="405"/>
      <c r="BY35" s="406" t="str">
        <f>IF('各会計、関係団体の財政状況及び健全化判断比率'!B69="","",'各会計、関係団体の財政状況及び健全化判断比率'!B69)</f>
        <v>双葉地方広域市町村圏組合　下水道事業特別会計</v>
      </c>
      <c r="BZ35" s="406"/>
      <c r="CA35" s="406"/>
      <c r="CB35" s="406"/>
      <c r="CC35" s="406"/>
      <c r="CD35" s="406"/>
      <c r="CE35" s="406"/>
      <c r="CF35" s="406"/>
      <c r="CG35" s="406"/>
      <c r="CH35" s="406"/>
      <c r="CI35" s="406"/>
      <c r="CJ35" s="406"/>
      <c r="CK35" s="406"/>
      <c r="CL35" s="406"/>
      <c r="CM35" s="406"/>
      <c r="CN35" s="181"/>
      <c r="CO35" s="405" t="str">
        <f t="shared" ref="CO35:CO43" si="3">IF(CQ35="","",CO34+1)</f>
        <v/>
      </c>
      <c r="CP35" s="405"/>
      <c r="CQ35" s="406" t="str">
        <f>IF('各会計、関係団体の財政状況及び健全化判断比率'!BS8="","",'各会計、関係団体の財政状況及び健全化判断比率'!BS8)</f>
        <v/>
      </c>
      <c r="CR35" s="406"/>
      <c r="CS35" s="406"/>
      <c r="CT35" s="406"/>
      <c r="CU35" s="406"/>
      <c r="CV35" s="406"/>
      <c r="CW35" s="406"/>
      <c r="CX35" s="406"/>
      <c r="CY35" s="406"/>
      <c r="CZ35" s="406"/>
      <c r="DA35" s="406"/>
      <c r="DB35" s="406"/>
      <c r="DC35" s="406"/>
      <c r="DD35" s="406"/>
      <c r="DE35" s="406"/>
      <c r="DG35" s="403" t="str">
        <f>IF('各会計、関係団体の財政状況及び健全化判断比率'!BR8="","",'各会計、関係団体の財政状況及び健全化判断比率'!BR8)</f>
        <v/>
      </c>
      <c r="DH35" s="403"/>
      <c r="DI35" s="208"/>
    </row>
    <row r="36" spans="1:113" ht="32.25" customHeight="1" x14ac:dyDescent="0.15">
      <c r="A36" s="181"/>
      <c r="B36" s="205"/>
      <c r="C36" s="405" t="str">
        <f>IF(E36="","",C35+1)</f>
        <v/>
      </c>
      <c r="D36" s="405"/>
      <c r="E36" s="406" t="str">
        <f>IF('各会計、関係団体の財政状況及び健全化判断比率'!B9="","",'各会計、関係団体の財政状況及び健全化判断比率'!B9)</f>
        <v/>
      </c>
      <c r="F36" s="406"/>
      <c r="G36" s="406"/>
      <c r="H36" s="406"/>
      <c r="I36" s="406"/>
      <c r="J36" s="406"/>
      <c r="K36" s="406"/>
      <c r="L36" s="406"/>
      <c r="M36" s="406"/>
      <c r="N36" s="406"/>
      <c r="O36" s="406"/>
      <c r="P36" s="406"/>
      <c r="Q36" s="406"/>
      <c r="R36" s="406"/>
      <c r="S36" s="406"/>
      <c r="T36" s="181"/>
      <c r="U36" s="405">
        <f t="shared" ref="U36:U43" si="4">IF(W36="","",U35+1)</f>
        <v>5</v>
      </c>
      <c r="V36" s="405"/>
      <c r="W36" s="406" t="str">
        <f>IF('各会計、関係団体の財政状況及び健全化判断比率'!B30="","",'各会計、関係団体の財政状況及び健全化判断比率'!B30)</f>
        <v>後期高齢者医療特別会計</v>
      </c>
      <c r="X36" s="406"/>
      <c r="Y36" s="406"/>
      <c r="Z36" s="406"/>
      <c r="AA36" s="406"/>
      <c r="AB36" s="406"/>
      <c r="AC36" s="406"/>
      <c r="AD36" s="406"/>
      <c r="AE36" s="406"/>
      <c r="AF36" s="406"/>
      <c r="AG36" s="406"/>
      <c r="AH36" s="406"/>
      <c r="AI36" s="406"/>
      <c r="AJ36" s="406"/>
      <c r="AK36" s="406"/>
      <c r="AL36" s="181"/>
      <c r="AM36" s="405" t="str">
        <f t="shared" si="0"/>
        <v/>
      </c>
      <c r="AN36" s="405"/>
      <c r="AO36" s="406"/>
      <c r="AP36" s="406"/>
      <c r="AQ36" s="406"/>
      <c r="AR36" s="406"/>
      <c r="AS36" s="406"/>
      <c r="AT36" s="406"/>
      <c r="AU36" s="406"/>
      <c r="AV36" s="406"/>
      <c r="AW36" s="406"/>
      <c r="AX36" s="406"/>
      <c r="AY36" s="406"/>
      <c r="AZ36" s="406"/>
      <c r="BA36" s="406"/>
      <c r="BB36" s="406"/>
      <c r="BC36" s="406"/>
      <c r="BD36" s="181"/>
      <c r="BE36" s="405" t="str">
        <f t="shared" si="1"/>
        <v/>
      </c>
      <c r="BF36" s="405"/>
      <c r="BG36" s="406"/>
      <c r="BH36" s="406"/>
      <c r="BI36" s="406"/>
      <c r="BJ36" s="406"/>
      <c r="BK36" s="406"/>
      <c r="BL36" s="406"/>
      <c r="BM36" s="406"/>
      <c r="BN36" s="406"/>
      <c r="BO36" s="406"/>
      <c r="BP36" s="406"/>
      <c r="BQ36" s="406"/>
      <c r="BR36" s="406"/>
      <c r="BS36" s="406"/>
      <c r="BT36" s="406"/>
      <c r="BU36" s="406"/>
      <c r="BV36" s="181"/>
      <c r="BW36" s="405">
        <f t="shared" si="2"/>
        <v>9</v>
      </c>
      <c r="BX36" s="405"/>
      <c r="BY36" s="406" t="str">
        <f>IF('各会計、関係団体の財政状況及び健全化判断比率'!B70="","",'各会計、関係団体の財政状況及び健全化判断比率'!B70)</f>
        <v>双葉地方水道企業団　水道事業会計</v>
      </c>
      <c r="BZ36" s="406"/>
      <c r="CA36" s="406"/>
      <c r="CB36" s="406"/>
      <c r="CC36" s="406"/>
      <c r="CD36" s="406"/>
      <c r="CE36" s="406"/>
      <c r="CF36" s="406"/>
      <c r="CG36" s="406"/>
      <c r="CH36" s="406"/>
      <c r="CI36" s="406"/>
      <c r="CJ36" s="406"/>
      <c r="CK36" s="406"/>
      <c r="CL36" s="406"/>
      <c r="CM36" s="406"/>
      <c r="CN36" s="181"/>
      <c r="CO36" s="405" t="str">
        <f t="shared" si="3"/>
        <v/>
      </c>
      <c r="CP36" s="405"/>
      <c r="CQ36" s="406" t="str">
        <f>IF('各会計、関係団体の財政状況及び健全化判断比率'!BS9="","",'各会計、関係団体の財政状況及び健全化判断比率'!BS9)</f>
        <v/>
      </c>
      <c r="CR36" s="406"/>
      <c r="CS36" s="406"/>
      <c r="CT36" s="406"/>
      <c r="CU36" s="406"/>
      <c r="CV36" s="406"/>
      <c r="CW36" s="406"/>
      <c r="CX36" s="406"/>
      <c r="CY36" s="406"/>
      <c r="CZ36" s="406"/>
      <c r="DA36" s="406"/>
      <c r="DB36" s="406"/>
      <c r="DC36" s="406"/>
      <c r="DD36" s="406"/>
      <c r="DE36" s="406"/>
      <c r="DG36" s="403" t="str">
        <f>IF('各会計、関係団体の財政状況及び健全化判断比率'!BR9="","",'各会計、関係団体の財政状況及び健全化判断比率'!BR9)</f>
        <v/>
      </c>
      <c r="DH36" s="403"/>
      <c r="DI36" s="208"/>
    </row>
    <row r="37" spans="1:113" ht="32.25" customHeight="1" x14ac:dyDescent="0.15">
      <c r="A37" s="181"/>
      <c r="B37" s="205"/>
      <c r="C37" s="405" t="str">
        <f>IF(E37="","",C36+1)</f>
        <v/>
      </c>
      <c r="D37" s="405"/>
      <c r="E37" s="406" t="str">
        <f>IF('各会計、関係団体の財政状況及び健全化判断比率'!B10="","",'各会計、関係団体の財政状況及び健全化判断比率'!B10)</f>
        <v/>
      </c>
      <c r="F37" s="406"/>
      <c r="G37" s="406"/>
      <c r="H37" s="406"/>
      <c r="I37" s="406"/>
      <c r="J37" s="406"/>
      <c r="K37" s="406"/>
      <c r="L37" s="406"/>
      <c r="M37" s="406"/>
      <c r="N37" s="406"/>
      <c r="O37" s="406"/>
      <c r="P37" s="406"/>
      <c r="Q37" s="406"/>
      <c r="R37" s="406"/>
      <c r="S37" s="406"/>
      <c r="T37" s="181"/>
      <c r="U37" s="405" t="str">
        <f t="shared" si="4"/>
        <v/>
      </c>
      <c r="V37" s="405"/>
      <c r="W37" s="406"/>
      <c r="X37" s="406"/>
      <c r="Y37" s="406"/>
      <c r="Z37" s="406"/>
      <c r="AA37" s="406"/>
      <c r="AB37" s="406"/>
      <c r="AC37" s="406"/>
      <c r="AD37" s="406"/>
      <c r="AE37" s="406"/>
      <c r="AF37" s="406"/>
      <c r="AG37" s="406"/>
      <c r="AH37" s="406"/>
      <c r="AI37" s="406"/>
      <c r="AJ37" s="406"/>
      <c r="AK37" s="406"/>
      <c r="AL37" s="181"/>
      <c r="AM37" s="405" t="str">
        <f t="shared" si="0"/>
        <v/>
      </c>
      <c r="AN37" s="405"/>
      <c r="AO37" s="406"/>
      <c r="AP37" s="406"/>
      <c r="AQ37" s="406"/>
      <c r="AR37" s="406"/>
      <c r="AS37" s="406"/>
      <c r="AT37" s="406"/>
      <c r="AU37" s="406"/>
      <c r="AV37" s="406"/>
      <c r="AW37" s="406"/>
      <c r="AX37" s="406"/>
      <c r="AY37" s="406"/>
      <c r="AZ37" s="406"/>
      <c r="BA37" s="406"/>
      <c r="BB37" s="406"/>
      <c r="BC37" s="406"/>
      <c r="BD37" s="181"/>
      <c r="BE37" s="405" t="str">
        <f t="shared" si="1"/>
        <v/>
      </c>
      <c r="BF37" s="405"/>
      <c r="BG37" s="406"/>
      <c r="BH37" s="406"/>
      <c r="BI37" s="406"/>
      <c r="BJ37" s="406"/>
      <c r="BK37" s="406"/>
      <c r="BL37" s="406"/>
      <c r="BM37" s="406"/>
      <c r="BN37" s="406"/>
      <c r="BO37" s="406"/>
      <c r="BP37" s="406"/>
      <c r="BQ37" s="406"/>
      <c r="BR37" s="406"/>
      <c r="BS37" s="406"/>
      <c r="BT37" s="406"/>
      <c r="BU37" s="406"/>
      <c r="BV37" s="181"/>
      <c r="BW37" s="405">
        <f t="shared" si="2"/>
        <v>10</v>
      </c>
      <c r="BX37" s="405"/>
      <c r="BY37" s="406" t="str">
        <f>IF('各会計、関係団体の財政状況及び健全化判断比率'!B71="","",'各会計、関係団体の財政状況及び健全化判断比率'!B71)</f>
        <v>双葉地方水道企業団　工業用水道事業会計</v>
      </c>
      <c r="BZ37" s="406"/>
      <c r="CA37" s="406"/>
      <c r="CB37" s="406"/>
      <c r="CC37" s="406"/>
      <c r="CD37" s="406"/>
      <c r="CE37" s="406"/>
      <c r="CF37" s="406"/>
      <c r="CG37" s="406"/>
      <c r="CH37" s="406"/>
      <c r="CI37" s="406"/>
      <c r="CJ37" s="406"/>
      <c r="CK37" s="406"/>
      <c r="CL37" s="406"/>
      <c r="CM37" s="406"/>
      <c r="CN37" s="181"/>
      <c r="CO37" s="405" t="str">
        <f t="shared" si="3"/>
        <v/>
      </c>
      <c r="CP37" s="405"/>
      <c r="CQ37" s="406" t="str">
        <f>IF('各会計、関係団体の財政状況及び健全化判断比率'!BS10="","",'各会計、関係団体の財政状況及び健全化判断比率'!BS10)</f>
        <v/>
      </c>
      <c r="CR37" s="406"/>
      <c r="CS37" s="406"/>
      <c r="CT37" s="406"/>
      <c r="CU37" s="406"/>
      <c r="CV37" s="406"/>
      <c r="CW37" s="406"/>
      <c r="CX37" s="406"/>
      <c r="CY37" s="406"/>
      <c r="CZ37" s="406"/>
      <c r="DA37" s="406"/>
      <c r="DB37" s="406"/>
      <c r="DC37" s="406"/>
      <c r="DD37" s="406"/>
      <c r="DE37" s="406"/>
      <c r="DG37" s="403" t="str">
        <f>IF('各会計、関係団体の財政状況及び健全化判断比率'!BR10="","",'各会計、関係団体の財政状況及び健全化判断比率'!BR10)</f>
        <v/>
      </c>
      <c r="DH37" s="403"/>
      <c r="DI37" s="208"/>
    </row>
    <row r="38" spans="1:113" ht="32.25" customHeight="1" x14ac:dyDescent="0.15">
      <c r="A38" s="181"/>
      <c r="B38" s="205"/>
      <c r="C38" s="405" t="str">
        <f t="shared" ref="C38:C43" si="5">IF(E38="","",C37+1)</f>
        <v/>
      </c>
      <c r="D38" s="405"/>
      <c r="E38" s="406" t="str">
        <f>IF('各会計、関係団体の財政状況及び健全化判断比率'!B11="","",'各会計、関係団体の財政状況及び健全化判断比率'!B11)</f>
        <v/>
      </c>
      <c r="F38" s="406"/>
      <c r="G38" s="406"/>
      <c r="H38" s="406"/>
      <c r="I38" s="406"/>
      <c r="J38" s="406"/>
      <c r="K38" s="406"/>
      <c r="L38" s="406"/>
      <c r="M38" s="406"/>
      <c r="N38" s="406"/>
      <c r="O38" s="406"/>
      <c r="P38" s="406"/>
      <c r="Q38" s="406"/>
      <c r="R38" s="406"/>
      <c r="S38" s="406"/>
      <c r="T38" s="181"/>
      <c r="U38" s="405" t="str">
        <f t="shared" si="4"/>
        <v/>
      </c>
      <c r="V38" s="405"/>
      <c r="W38" s="406"/>
      <c r="X38" s="406"/>
      <c r="Y38" s="406"/>
      <c r="Z38" s="406"/>
      <c r="AA38" s="406"/>
      <c r="AB38" s="406"/>
      <c r="AC38" s="406"/>
      <c r="AD38" s="406"/>
      <c r="AE38" s="406"/>
      <c r="AF38" s="406"/>
      <c r="AG38" s="406"/>
      <c r="AH38" s="406"/>
      <c r="AI38" s="406"/>
      <c r="AJ38" s="406"/>
      <c r="AK38" s="406"/>
      <c r="AL38" s="181"/>
      <c r="AM38" s="405" t="str">
        <f t="shared" si="0"/>
        <v/>
      </c>
      <c r="AN38" s="405"/>
      <c r="AO38" s="406"/>
      <c r="AP38" s="406"/>
      <c r="AQ38" s="406"/>
      <c r="AR38" s="406"/>
      <c r="AS38" s="406"/>
      <c r="AT38" s="406"/>
      <c r="AU38" s="406"/>
      <c r="AV38" s="406"/>
      <c r="AW38" s="406"/>
      <c r="AX38" s="406"/>
      <c r="AY38" s="406"/>
      <c r="AZ38" s="406"/>
      <c r="BA38" s="406"/>
      <c r="BB38" s="406"/>
      <c r="BC38" s="406"/>
      <c r="BD38" s="181"/>
      <c r="BE38" s="405" t="str">
        <f t="shared" si="1"/>
        <v/>
      </c>
      <c r="BF38" s="405"/>
      <c r="BG38" s="406"/>
      <c r="BH38" s="406"/>
      <c r="BI38" s="406"/>
      <c r="BJ38" s="406"/>
      <c r="BK38" s="406"/>
      <c r="BL38" s="406"/>
      <c r="BM38" s="406"/>
      <c r="BN38" s="406"/>
      <c r="BO38" s="406"/>
      <c r="BP38" s="406"/>
      <c r="BQ38" s="406"/>
      <c r="BR38" s="406"/>
      <c r="BS38" s="406"/>
      <c r="BT38" s="406"/>
      <c r="BU38" s="406"/>
      <c r="BV38" s="181"/>
      <c r="BW38" s="405">
        <f t="shared" si="2"/>
        <v>11</v>
      </c>
      <c r="BX38" s="405"/>
      <c r="BY38" s="406" t="str">
        <f>IF('各会計、関係団体の財政状況及び健全化判断比率'!B72="","",'各会計、関係団体の財政状況及び健全化判断比率'!B72)</f>
        <v>福島県市町村総合事務組合　一般会計</v>
      </c>
      <c r="BZ38" s="406"/>
      <c r="CA38" s="406"/>
      <c r="CB38" s="406"/>
      <c r="CC38" s="406"/>
      <c r="CD38" s="406"/>
      <c r="CE38" s="406"/>
      <c r="CF38" s="406"/>
      <c r="CG38" s="406"/>
      <c r="CH38" s="406"/>
      <c r="CI38" s="406"/>
      <c r="CJ38" s="406"/>
      <c r="CK38" s="406"/>
      <c r="CL38" s="406"/>
      <c r="CM38" s="406"/>
      <c r="CN38" s="181"/>
      <c r="CO38" s="405" t="str">
        <f t="shared" si="3"/>
        <v/>
      </c>
      <c r="CP38" s="405"/>
      <c r="CQ38" s="406" t="str">
        <f>IF('各会計、関係団体の財政状況及び健全化判断比率'!BS11="","",'各会計、関係団体の財政状況及び健全化判断比率'!BS11)</f>
        <v/>
      </c>
      <c r="CR38" s="406"/>
      <c r="CS38" s="406"/>
      <c r="CT38" s="406"/>
      <c r="CU38" s="406"/>
      <c r="CV38" s="406"/>
      <c r="CW38" s="406"/>
      <c r="CX38" s="406"/>
      <c r="CY38" s="406"/>
      <c r="CZ38" s="406"/>
      <c r="DA38" s="406"/>
      <c r="DB38" s="406"/>
      <c r="DC38" s="406"/>
      <c r="DD38" s="406"/>
      <c r="DE38" s="406"/>
      <c r="DG38" s="403" t="str">
        <f>IF('各会計、関係団体の財政状況及び健全化判断比率'!BR11="","",'各会計、関係団体の財政状況及び健全化判断比率'!BR11)</f>
        <v/>
      </c>
      <c r="DH38" s="403"/>
      <c r="DI38" s="208"/>
    </row>
    <row r="39" spans="1:113" ht="32.25" customHeight="1" x14ac:dyDescent="0.15">
      <c r="A39" s="181"/>
      <c r="B39" s="205"/>
      <c r="C39" s="405" t="str">
        <f t="shared" si="5"/>
        <v/>
      </c>
      <c r="D39" s="405"/>
      <c r="E39" s="406" t="str">
        <f>IF('各会計、関係団体の財政状況及び健全化判断比率'!B12="","",'各会計、関係団体の財政状況及び健全化判断比率'!B12)</f>
        <v/>
      </c>
      <c r="F39" s="406"/>
      <c r="G39" s="406"/>
      <c r="H39" s="406"/>
      <c r="I39" s="406"/>
      <c r="J39" s="406"/>
      <c r="K39" s="406"/>
      <c r="L39" s="406"/>
      <c r="M39" s="406"/>
      <c r="N39" s="406"/>
      <c r="O39" s="406"/>
      <c r="P39" s="406"/>
      <c r="Q39" s="406"/>
      <c r="R39" s="406"/>
      <c r="S39" s="406"/>
      <c r="T39" s="181"/>
      <c r="U39" s="405" t="str">
        <f t="shared" si="4"/>
        <v/>
      </c>
      <c r="V39" s="405"/>
      <c r="W39" s="406"/>
      <c r="X39" s="406"/>
      <c r="Y39" s="406"/>
      <c r="Z39" s="406"/>
      <c r="AA39" s="406"/>
      <c r="AB39" s="406"/>
      <c r="AC39" s="406"/>
      <c r="AD39" s="406"/>
      <c r="AE39" s="406"/>
      <c r="AF39" s="406"/>
      <c r="AG39" s="406"/>
      <c r="AH39" s="406"/>
      <c r="AI39" s="406"/>
      <c r="AJ39" s="406"/>
      <c r="AK39" s="406"/>
      <c r="AL39" s="181"/>
      <c r="AM39" s="405" t="str">
        <f t="shared" si="0"/>
        <v/>
      </c>
      <c r="AN39" s="405"/>
      <c r="AO39" s="406"/>
      <c r="AP39" s="406"/>
      <c r="AQ39" s="406"/>
      <c r="AR39" s="406"/>
      <c r="AS39" s="406"/>
      <c r="AT39" s="406"/>
      <c r="AU39" s="406"/>
      <c r="AV39" s="406"/>
      <c r="AW39" s="406"/>
      <c r="AX39" s="406"/>
      <c r="AY39" s="406"/>
      <c r="AZ39" s="406"/>
      <c r="BA39" s="406"/>
      <c r="BB39" s="406"/>
      <c r="BC39" s="406"/>
      <c r="BD39" s="181"/>
      <c r="BE39" s="405" t="str">
        <f t="shared" si="1"/>
        <v/>
      </c>
      <c r="BF39" s="405"/>
      <c r="BG39" s="406"/>
      <c r="BH39" s="406"/>
      <c r="BI39" s="406"/>
      <c r="BJ39" s="406"/>
      <c r="BK39" s="406"/>
      <c r="BL39" s="406"/>
      <c r="BM39" s="406"/>
      <c r="BN39" s="406"/>
      <c r="BO39" s="406"/>
      <c r="BP39" s="406"/>
      <c r="BQ39" s="406"/>
      <c r="BR39" s="406"/>
      <c r="BS39" s="406"/>
      <c r="BT39" s="406"/>
      <c r="BU39" s="406"/>
      <c r="BV39" s="181"/>
      <c r="BW39" s="405">
        <f t="shared" si="2"/>
        <v>12</v>
      </c>
      <c r="BX39" s="405"/>
      <c r="BY39" s="406" t="str">
        <f>IF('各会計、関係団体の財政状況及び健全化判断比率'!B73="","",'各会計、関係団体の財政状況及び健全化判断比率'!B73)</f>
        <v>福島県市町村総合事務組合　消防補償等特別会計</v>
      </c>
      <c r="BZ39" s="406"/>
      <c r="CA39" s="406"/>
      <c r="CB39" s="406"/>
      <c r="CC39" s="406"/>
      <c r="CD39" s="406"/>
      <c r="CE39" s="406"/>
      <c r="CF39" s="406"/>
      <c r="CG39" s="406"/>
      <c r="CH39" s="406"/>
      <c r="CI39" s="406"/>
      <c r="CJ39" s="406"/>
      <c r="CK39" s="406"/>
      <c r="CL39" s="406"/>
      <c r="CM39" s="406"/>
      <c r="CN39" s="181"/>
      <c r="CO39" s="405" t="str">
        <f t="shared" si="3"/>
        <v/>
      </c>
      <c r="CP39" s="405"/>
      <c r="CQ39" s="406" t="str">
        <f>IF('各会計、関係団体の財政状況及び健全化判断比率'!BS12="","",'各会計、関係団体の財政状況及び健全化判断比率'!BS12)</f>
        <v/>
      </c>
      <c r="CR39" s="406"/>
      <c r="CS39" s="406"/>
      <c r="CT39" s="406"/>
      <c r="CU39" s="406"/>
      <c r="CV39" s="406"/>
      <c r="CW39" s="406"/>
      <c r="CX39" s="406"/>
      <c r="CY39" s="406"/>
      <c r="CZ39" s="406"/>
      <c r="DA39" s="406"/>
      <c r="DB39" s="406"/>
      <c r="DC39" s="406"/>
      <c r="DD39" s="406"/>
      <c r="DE39" s="406"/>
      <c r="DG39" s="403" t="str">
        <f>IF('各会計、関係団体の財政状況及び健全化判断比率'!BR12="","",'各会計、関係団体の財政状況及び健全化判断比率'!BR12)</f>
        <v/>
      </c>
      <c r="DH39" s="403"/>
      <c r="DI39" s="208"/>
    </row>
    <row r="40" spans="1:113" ht="32.25" customHeight="1" x14ac:dyDescent="0.15">
      <c r="A40" s="181"/>
      <c r="B40" s="205"/>
      <c r="C40" s="405" t="str">
        <f t="shared" si="5"/>
        <v/>
      </c>
      <c r="D40" s="405"/>
      <c r="E40" s="406" t="str">
        <f>IF('各会計、関係団体の財政状況及び健全化判断比率'!B13="","",'各会計、関係団体の財政状況及び健全化判断比率'!B13)</f>
        <v/>
      </c>
      <c r="F40" s="406"/>
      <c r="G40" s="406"/>
      <c r="H40" s="406"/>
      <c r="I40" s="406"/>
      <c r="J40" s="406"/>
      <c r="K40" s="406"/>
      <c r="L40" s="406"/>
      <c r="M40" s="406"/>
      <c r="N40" s="406"/>
      <c r="O40" s="406"/>
      <c r="P40" s="406"/>
      <c r="Q40" s="406"/>
      <c r="R40" s="406"/>
      <c r="S40" s="406"/>
      <c r="T40" s="181"/>
      <c r="U40" s="405" t="str">
        <f t="shared" si="4"/>
        <v/>
      </c>
      <c r="V40" s="405"/>
      <c r="W40" s="406"/>
      <c r="X40" s="406"/>
      <c r="Y40" s="406"/>
      <c r="Z40" s="406"/>
      <c r="AA40" s="406"/>
      <c r="AB40" s="406"/>
      <c r="AC40" s="406"/>
      <c r="AD40" s="406"/>
      <c r="AE40" s="406"/>
      <c r="AF40" s="406"/>
      <c r="AG40" s="406"/>
      <c r="AH40" s="406"/>
      <c r="AI40" s="406"/>
      <c r="AJ40" s="406"/>
      <c r="AK40" s="406"/>
      <c r="AL40" s="181"/>
      <c r="AM40" s="405" t="str">
        <f t="shared" si="0"/>
        <v/>
      </c>
      <c r="AN40" s="405"/>
      <c r="AO40" s="406"/>
      <c r="AP40" s="406"/>
      <c r="AQ40" s="406"/>
      <c r="AR40" s="406"/>
      <c r="AS40" s="406"/>
      <c r="AT40" s="406"/>
      <c r="AU40" s="406"/>
      <c r="AV40" s="406"/>
      <c r="AW40" s="406"/>
      <c r="AX40" s="406"/>
      <c r="AY40" s="406"/>
      <c r="AZ40" s="406"/>
      <c r="BA40" s="406"/>
      <c r="BB40" s="406"/>
      <c r="BC40" s="406"/>
      <c r="BD40" s="181"/>
      <c r="BE40" s="405" t="str">
        <f t="shared" si="1"/>
        <v/>
      </c>
      <c r="BF40" s="405"/>
      <c r="BG40" s="406"/>
      <c r="BH40" s="406"/>
      <c r="BI40" s="406"/>
      <c r="BJ40" s="406"/>
      <c r="BK40" s="406"/>
      <c r="BL40" s="406"/>
      <c r="BM40" s="406"/>
      <c r="BN40" s="406"/>
      <c r="BO40" s="406"/>
      <c r="BP40" s="406"/>
      <c r="BQ40" s="406"/>
      <c r="BR40" s="406"/>
      <c r="BS40" s="406"/>
      <c r="BT40" s="406"/>
      <c r="BU40" s="406"/>
      <c r="BV40" s="181"/>
      <c r="BW40" s="405">
        <f t="shared" si="2"/>
        <v>13</v>
      </c>
      <c r="BX40" s="405"/>
      <c r="BY40" s="406" t="str">
        <f>IF('各会計、関係団体の財政状況及び健全化判断比率'!B74="","",'各会計、関係団体の財政状況及び健全化判断比率'!B74)</f>
        <v>福島県市町村総合事務組合　消防賞じゅつ金特別会計</v>
      </c>
      <c r="BZ40" s="406"/>
      <c r="CA40" s="406"/>
      <c r="CB40" s="406"/>
      <c r="CC40" s="406"/>
      <c r="CD40" s="406"/>
      <c r="CE40" s="406"/>
      <c r="CF40" s="406"/>
      <c r="CG40" s="406"/>
      <c r="CH40" s="406"/>
      <c r="CI40" s="406"/>
      <c r="CJ40" s="406"/>
      <c r="CK40" s="406"/>
      <c r="CL40" s="406"/>
      <c r="CM40" s="406"/>
      <c r="CN40" s="181"/>
      <c r="CO40" s="405" t="str">
        <f t="shared" si="3"/>
        <v/>
      </c>
      <c r="CP40" s="405"/>
      <c r="CQ40" s="406" t="str">
        <f>IF('各会計、関係団体の財政状況及び健全化判断比率'!BS13="","",'各会計、関係団体の財政状況及び健全化判断比率'!BS13)</f>
        <v/>
      </c>
      <c r="CR40" s="406"/>
      <c r="CS40" s="406"/>
      <c r="CT40" s="406"/>
      <c r="CU40" s="406"/>
      <c r="CV40" s="406"/>
      <c r="CW40" s="406"/>
      <c r="CX40" s="406"/>
      <c r="CY40" s="406"/>
      <c r="CZ40" s="406"/>
      <c r="DA40" s="406"/>
      <c r="DB40" s="406"/>
      <c r="DC40" s="406"/>
      <c r="DD40" s="406"/>
      <c r="DE40" s="406"/>
      <c r="DG40" s="403" t="str">
        <f>IF('各会計、関係団体の財政状況及び健全化判断比率'!BR13="","",'各会計、関係団体の財政状況及び健全化判断比率'!BR13)</f>
        <v/>
      </c>
      <c r="DH40" s="403"/>
      <c r="DI40" s="208"/>
    </row>
    <row r="41" spans="1:113" ht="32.25" customHeight="1" x14ac:dyDescent="0.15">
      <c r="A41" s="181"/>
      <c r="B41" s="205"/>
      <c r="C41" s="405" t="str">
        <f t="shared" si="5"/>
        <v/>
      </c>
      <c r="D41" s="405"/>
      <c r="E41" s="406" t="str">
        <f>IF('各会計、関係団体の財政状況及び健全化判断比率'!B14="","",'各会計、関係団体の財政状況及び健全化判断比率'!B14)</f>
        <v/>
      </c>
      <c r="F41" s="406"/>
      <c r="G41" s="406"/>
      <c r="H41" s="406"/>
      <c r="I41" s="406"/>
      <c r="J41" s="406"/>
      <c r="K41" s="406"/>
      <c r="L41" s="406"/>
      <c r="M41" s="406"/>
      <c r="N41" s="406"/>
      <c r="O41" s="406"/>
      <c r="P41" s="406"/>
      <c r="Q41" s="406"/>
      <c r="R41" s="406"/>
      <c r="S41" s="406"/>
      <c r="T41" s="181"/>
      <c r="U41" s="405" t="str">
        <f t="shared" si="4"/>
        <v/>
      </c>
      <c r="V41" s="405"/>
      <c r="W41" s="406"/>
      <c r="X41" s="406"/>
      <c r="Y41" s="406"/>
      <c r="Z41" s="406"/>
      <c r="AA41" s="406"/>
      <c r="AB41" s="406"/>
      <c r="AC41" s="406"/>
      <c r="AD41" s="406"/>
      <c r="AE41" s="406"/>
      <c r="AF41" s="406"/>
      <c r="AG41" s="406"/>
      <c r="AH41" s="406"/>
      <c r="AI41" s="406"/>
      <c r="AJ41" s="406"/>
      <c r="AK41" s="406"/>
      <c r="AL41" s="181"/>
      <c r="AM41" s="405" t="str">
        <f t="shared" si="0"/>
        <v/>
      </c>
      <c r="AN41" s="405"/>
      <c r="AO41" s="406"/>
      <c r="AP41" s="406"/>
      <c r="AQ41" s="406"/>
      <c r="AR41" s="406"/>
      <c r="AS41" s="406"/>
      <c r="AT41" s="406"/>
      <c r="AU41" s="406"/>
      <c r="AV41" s="406"/>
      <c r="AW41" s="406"/>
      <c r="AX41" s="406"/>
      <c r="AY41" s="406"/>
      <c r="AZ41" s="406"/>
      <c r="BA41" s="406"/>
      <c r="BB41" s="406"/>
      <c r="BC41" s="406"/>
      <c r="BD41" s="181"/>
      <c r="BE41" s="405" t="str">
        <f t="shared" si="1"/>
        <v/>
      </c>
      <c r="BF41" s="405"/>
      <c r="BG41" s="406"/>
      <c r="BH41" s="406"/>
      <c r="BI41" s="406"/>
      <c r="BJ41" s="406"/>
      <c r="BK41" s="406"/>
      <c r="BL41" s="406"/>
      <c r="BM41" s="406"/>
      <c r="BN41" s="406"/>
      <c r="BO41" s="406"/>
      <c r="BP41" s="406"/>
      <c r="BQ41" s="406"/>
      <c r="BR41" s="406"/>
      <c r="BS41" s="406"/>
      <c r="BT41" s="406"/>
      <c r="BU41" s="406"/>
      <c r="BV41" s="181"/>
      <c r="BW41" s="405">
        <f t="shared" si="2"/>
        <v>14</v>
      </c>
      <c r="BX41" s="405"/>
      <c r="BY41" s="406" t="str">
        <f>IF('各会計、関係団体の財政状況及び健全化判断比率'!B75="","",'各会計、関係団体の財政状況及び健全化判断比率'!B75)</f>
        <v>福島県市町村総合事務組合　非常勤職員公務災害補償特別会計</v>
      </c>
      <c r="BZ41" s="406"/>
      <c r="CA41" s="406"/>
      <c r="CB41" s="406"/>
      <c r="CC41" s="406"/>
      <c r="CD41" s="406"/>
      <c r="CE41" s="406"/>
      <c r="CF41" s="406"/>
      <c r="CG41" s="406"/>
      <c r="CH41" s="406"/>
      <c r="CI41" s="406"/>
      <c r="CJ41" s="406"/>
      <c r="CK41" s="406"/>
      <c r="CL41" s="406"/>
      <c r="CM41" s="406"/>
      <c r="CN41" s="181"/>
      <c r="CO41" s="405" t="str">
        <f t="shared" si="3"/>
        <v/>
      </c>
      <c r="CP41" s="405"/>
      <c r="CQ41" s="406" t="str">
        <f>IF('各会計、関係団体の財政状況及び健全化判断比率'!BS14="","",'各会計、関係団体の財政状況及び健全化判断比率'!BS14)</f>
        <v/>
      </c>
      <c r="CR41" s="406"/>
      <c r="CS41" s="406"/>
      <c r="CT41" s="406"/>
      <c r="CU41" s="406"/>
      <c r="CV41" s="406"/>
      <c r="CW41" s="406"/>
      <c r="CX41" s="406"/>
      <c r="CY41" s="406"/>
      <c r="CZ41" s="406"/>
      <c r="DA41" s="406"/>
      <c r="DB41" s="406"/>
      <c r="DC41" s="406"/>
      <c r="DD41" s="406"/>
      <c r="DE41" s="406"/>
      <c r="DG41" s="403" t="str">
        <f>IF('各会計、関係団体の財政状況及び健全化判断比率'!BR14="","",'各会計、関係団体の財政状況及び健全化判断比率'!BR14)</f>
        <v/>
      </c>
      <c r="DH41" s="403"/>
      <c r="DI41" s="208"/>
    </row>
    <row r="42" spans="1:113" ht="32.25" customHeight="1" x14ac:dyDescent="0.15">
      <c r="B42" s="205"/>
      <c r="C42" s="405" t="str">
        <f t="shared" si="5"/>
        <v/>
      </c>
      <c r="D42" s="405"/>
      <c r="E42" s="406" t="str">
        <f>IF('各会計、関係団体の財政状況及び健全化判断比率'!B15="","",'各会計、関係団体の財政状況及び健全化判断比率'!B15)</f>
        <v/>
      </c>
      <c r="F42" s="406"/>
      <c r="G42" s="406"/>
      <c r="H42" s="406"/>
      <c r="I42" s="406"/>
      <c r="J42" s="406"/>
      <c r="K42" s="406"/>
      <c r="L42" s="406"/>
      <c r="M42" s="406"/>
      <c r="N42" s="406"/>
      <c r="O42" s="406"/>
      <c r="P42" s="406"/>
      <c r="Q42" s="406"/>
      <c r="R42" s="406"/>
      <c r="S42" s="406"/>
      <c r="T42" s="181"/>
      <c r="U42" s="405" t="str">
        <f t="shared" si="4"/>
        <v/>
      </c>
      <c r="V42" s="405"/>
      <c r="W42" s="406"/>
      <c r="X42" s="406"/>
      <c r="Y42" s="406"/>
      <c r="Z42" s="406"/>
      <c r="AA42" s="406"/>
      <c r="AB42" s="406"/>
      <c r="AC42" s="406"/>
      <c r="AD42" s="406"/>
      <c r="AE42" s="406"/>
      <c r="AF42" s="406"/>
      <c r="AG42" s="406"/>
      <c r="AH42" s="406"/>
      <c r="AI42" s="406"/>
      <c r="AJ42" s="406"/>
      <c r="AK42" s="406"/>
      <c r="AL42" s="181"/>
      <c r="AM42" s="405" t="str">
        <f t="shared" si="0"/>
        <v/>
      </c>
      <c r="AN42" s="405"/>
      <c r="AO42" s="406"/>
      <c r="AP42" s="406"/>
      <c r="AQ42" s="406"/>
      <c r="AR42" s="406"/>
      <c r="AS42" s="406"/>
      <c r="AT42" s="406"/>
      <c r="AU42" s="406"/>
      <c r="AV42" s="406"/>
      <c r="AW42" s="406"/>
      <c r="AX42" s="406"/>
      <c r="AY42" s="406"/>
      <c r="AZ42" s="406"/>
      <c r="BA42" s="406"/>
      <c r="BB42" s="406"/>
      <c r="BC42" s="406"/>
      <c r="BD42" s="181"/>
      <c r="BE42" s="405" t="str">
        <f t="shared" si="1"/>
        <v/>
      </c>
      <c r="BF42" s="405"/>
      <c r="BG42" s="406"/>
      <c r="BH42" s="406"/>
      <c r="BI42" s="406"/>
      <c r="BJ42" s="406"/>
      <c r="BK42" s="406"/>
      <c r="BL42" s="406"/>
      <c r="BM42" s="406"/>
      <c r="BN42" s="406"/>
      <c r="BO42" s="406"/>
      <c r="BP42" s="406"/>
      <c r="BQ42" s="406"/>
      <c r="BR42" s="406"/>
      <c r="BS42" s="406"/>
      <c r="BT42" s="406"/>
      <c r="BU42" s="406"/>
      <c r="BV42" s="181"/>
      <c r="BW42" s="405">
        <f t="shared" si="2"/>
        <v>15</v>
      </c>
      <c r="BX42" s="405"/>
      <c r="BY42" s="406" t="str">
        <f>IF('各会計、関係団体の財政状況及び健全化判断比率'!B76="","",'各会計、関係団体の財政状況及び健全化判断比率'!B76)</f>
        <v>福島県市町村総合事務組合　自治会館管理特別会計</v>
      </c>
      <c r="BZ42" s="406"/>
      <c r="CA42" s="406"/>
      <c r="CB42" s="406"/>
      <c r="CC42" s="406"/>
      <c r="CD42" s="406"/>
      <c r="CE42" s="406"/>
      <c r="CF42" s="406"/>
      <c r="CG42" s="406"/>
      <c r="CH42" s="406"/>
      <c r="CI42" s="406"/>
      <c r="CJ42" s="406"/>
      <c r="CK42" s="406"/>
      <c r="CL42" s="406"/>
      <c r="CM42" s="406"/>
      <c r="CN42" s="181"/>
      <c r="CO42" s="405" t="str">
        <f t="shared" si="3"/>
        <v/>
      </c>
      <c r="CP42" s="405"/>
      <c r="CQ42" s="406" t="str">
        <f>IF('各会計、関係団体の財政状況及び健全化判断比率'!BS15="","",'各会計、関係団体の財政状況及び健全化判断比率'!BS15)</f>
        <v/>
      </c>
      <c r="CR42" s="406"/>
      <c r="CS42" s="406"/>
      <c r="CT42" s="406"/>
      <c r="CU42" s="406"/>
      <c r="CV42" s="406"/>
      <c r="CW42" s="406"/>
      <c r="CX42" s="406"/>
      <c r="CY42" s="406"/>
      <c r="CZ42" s="406"/>
      <c r="DA42" s="406"/>
      <c r="DB42" s="406"/>
      <c r="DC42" s="406"/>
      <c r="DD42" s="406"/>
      <c r="DE42" s="406"/>
      <c r="DG42" s="403" t="str">
        <f>IF('各会計、関係団体の財政状況及び健全化判断比率'!BR15="","",'各会計、関係団体の財政状況及び健全化判断比率'!BR15)</f>
        <v/>
      </c>
      <c r="DH42" s="403"/>
      <c r="DI42" s="208"/>
    </row>
    <row r="43" spans="1:113" ht="32.25" customHeight="1" x14ac:dyDescent="0.15">
      <c r="B43" s="205"/>
      <c r="C43" s="405" t="str">
        <f t="shared" si="5"/>
        <v/>
      </c>
      <c r="D43" s="405"/>
      <c r="E43" s="406" t="str">
        <f>IF('各会計、関係団体の財政状況及び健全化判断比率'!B16="","",'各会計、関係団体の財政状況及び健全化判断比率'!B16)</f>
        <v/>
      </c>
      <c r="F43" s="406"/>
      <c r="G43" s="406"/>
      <c r="H43" s="406"/>
      <c r="I43" s="406"/>
      <c r="J43" s="406"/>
      <c r="K43" s="406"/>
      <c r="L43" s="406"/>
      <c r="M43" s="406"/>
      <c r="N43" s="406"/>
      <c r="O43" s="406"/>
      <c r="P43" s="406"/>
      <c r="Q43" s="406"/>
      <c r="R43" s="406"/>
      <c r="S43" s="406"/>
      <c r="T43" s="181"/>
      <c r="U43" s="405" t="str">
        <f t="shared" si="4"/>
        <v/>
      </c>
      <c r="V43" s="405"/>
      <c r="W43" s="406"/>
      <c r="X43" s="406"/>
      <c r="Y43" s="406"/>
      <c r="Z43" s="406"/>
      <c r="AA43" s="406"/>
      <c r="AB43" s="406"/>
      <c r="AC43" s="406"/>
      <c r="AD43" s="406"/>
      <c r="AE43" s="406"/>
      <c r="AF43" s="406"/>
      <c r="AG43" s="406"/>
      <c r="AH43" s="406"/>
      <c r="AI43" s="406"/>
      <c r="AJ43" s="406"/>
      <c r="AK43" s="406"/>
      <c r="AL43" s="181"/>
      <c r="AM43" s="405" t="str">
        <f t="shared" si="0"/>
        <v/>
      </c>
      <c r="AN43" s="405"/>
      <c r="AO43" s="406"/>
      <c r="AP43" s="406"/>
      <c r="AQ43" s="406"/>
      <c r="AR43" s="406"/>
      <c r="AS43" s="406"/>
      <c r="AT43" s="406"/>
      <c r="AU43" s="406"/>
      <c r="AV43" s="406"/>
      <c r="AW43" s="406"/>
      <c r="AX43" s="406"/>
      <c r="AY43" s="406"/>
      <c r="AZ43" s="406"/>
      <c r="BA43" s="406"/>
      <c r="BB43" s="406"/>
      <c r="BC43" s="406"/>
      <c r="BD43" s="181"/>
      <c r="BE43" s="405" t="str">
        <f t="shared" si="1"/>
        <v/>
      </c>
      <c r="BF43" s="405"/>
      <c r="BG43" s="406"/>
      <c r="BH43" s="406"/>
      <c r="BI43" s="406"/>
      <c r="BJ43" s="406"/>
      <c r="BK43" s="406"/>
      <c r="BL43" s="406"/>
      <c r="BM43" s="406"/>
      <c r="BN43" s="406"/>
      <c r="BO43" s="406"/>
      <c r="BP43" s="406"/>
      <c r="BQ43" s="406"/>
      <c r="BR43" s="406"/>
      <c r="BS43" s="406"/>
      <c r="BT43" s="406"/>
      <c r="BU43" s="406"/>
      <c r="BV43" s="181"/>
      <c r="BW43" s="405">
        <f t="shared" si="2"/>
        <v>16</v>
      </c>
      <c r="BX43" s="405"/>
      <c r="BY43" s="406" t="str">
        <f>IF('各会計、関係団体の財政状況及び健全化判断比率'!B77="","",'各会計、関係団体の財政状況及び健全化判断比率'!B77)</f>
        <v>福島県後期高齢者医療広域連合　一般会計</v>
      </c>
      <c r="BZ43" s="406"/>
      <c r="CA43" s="406"/>
      <c r="CB43" s="406"/>
      <c r="CC43" s="406"/>
      <c r="CD43" s="406"/>
      <c r="CE43" s="406"/>
      <c r="CF43" s="406"/>
      <c r="CG43" s="406"/>
      <c r="CH43" s="406"/>
      <c r="CI43" s="406"/>
      <c r="CJ43" s="406"/>
      <c r="CK43" s="406"/>
      <c r="CL43" s="406"/>
      <c r="CM43" s="406"/>
      <c r="CN43" s="181"/>
      <c r="CO43" s="405" t="str">
        <f t="shared" si="3"/>
        <v/>
      </c>
      <c r="CP43" s="405"/>
      <c r="CQ43" s="406" t="str">
        <f>IF('各会計、関係団体の財政状況及び健全化判断比率'!BS16="","",'各会計、関係団体の財政状況及び健全化判断比率'!BS16)</f>
        <v/>
      </c>
      <c r="CR43" s="406"/>
      <c r="CS43" s="406"/>
      <c r="CT43" s="406"/>
      <c r="CU43" s="406"/>
      <c r="CV43" s="406"/>
      <c r="CW43" s="406"/>
      <c r="CX43" s="406"/>
      <c r="CY43" s="406"/>
      <c r="CZ43" s="406"/>
      <c r="DA43" s="406"/>
      <c r="DB43" s="406"/>
      <c r="DC43" s="406"/>
      <c r="DD43" s="406"/>
      <c r="DE43" s="406"/>
      <c r="DG43" s="403" t="str">
        <f>IF('各会計、関係団体の財政状況及び健全化判断比率'!BR16="","",'各会計、関係団体の財政状況及び健全化判断比率'!BR16)</f>
        <v/>
      </c>
      <c r="DH43" s="403"/>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402" t="s">
        <v>193</v>
      </c>
      <c r="F46" s="402"/>
      <c r="G46" s="402"/>
      <c r="H46" s="402"/>
      <c r="I46" s="402"/>
      <c r="J46" s="402"/>
      <c r="K46" s="402"/>
      <c r="L46" s="402"/>
      <c r="M46" s="402"/>
      <c r="N46" s="402"/>
      <c r="O46" s="402"/>
      <c r="P46" s="402"/>
      <c r="Q46" s="402"/>
      <c r="R46" s="402"/>
      <c r="S46" s="402"/>
      <c r="T46" s="402"/>
      <c r="U46" s="402"/>
      <c r="V46" s="402"/>
      <c r="W46" s="402"/>
      <c r="X46" s="402"/>
      <c r="Y46" s="402"/>
      <c r="Z46" s="402"/>
      <c r="AA46" s="402"/>
      <c r="AB46" s="402"/>
      <c r="AC46" s="402"/>
      <c r="AD46" s="402"/>
      <c r="AE46" s="402"/>
      <c r="AF46" s="402"/>
      <c r="AG46" s="402"/>
      <c r="AH46" s="402"/>
      <c r="AI46" s="402"/>
      <c r="AJ46" s="402"/>
      <c r="AK46" s="402"/>
      <c r="AL46" s="402"/>
      <c r="AM46" s="402"/>
      <c r="AN46" s="402"/>
      <c r="AO46" s="402"/>
      <c r="AP46" s="402"/>
      <c r="AQ46" s="402"/>
      <c r="AR46" s="402"/>
      <c r="AS46" s="402"/>
      <c r="AT46" s="402"/>
      <c r="AU46" s="402"/>
      <c r="AV46" s="402"/>
      <c r="AW46" s="402"/>
      <c r="AX46" s="402"/>
      <c r="AY46" s="402"/>
      <c r="AZ46" s="402"/>
      <c r="BA46" s="402"/>
      <c r="BB46" s="402"/>
      <c r="BC46" s="402"/>
      <c r="BD46" s="402"/>
      <c r="BE46" s="402"/>
      <c r="BF46" s="402"/>
      <c r="BG46" s="402"/>
      <c r="BH46" s="402"/>
      <c r="BI46" s="402"/>
      <c r="BJ46" s="402"/>
      <c r="BK46" s="402"/>
      <c r="BL46" s="402"/>
      <c r="BM46" s="402"/>
      <c r="BN46" s="402"/>
      <c r="BO46" s="402"/>
      <c r="BP46" s="402"/>
      <c r="BQ46" s="402"/>
      <c r="BR46" s="402"/>
      <c r="BS46" s="402"/>
      <c r="BT46" s="402"/>
      <c r="BU46" s="402"/>
      <c r="BV46" s="402"/>
      <c r="BW46" s="402"/>
      <c r="BX46" s="402"/>
      <c r="BY46" s="402"/>
      <c r="BZ46" s="402"/>
      <c r="CA46" s="402"/>
      <c r="CB46" s="402"/>
      <c r="CC46" s="402"/>
      <c r="CD46" s="402"/>
      <c r="CE46" s="402"/>
      <c r="CF46" s="402"/>
      <c r="CG46" s="402"/>
      <c r="CH46" s="402"/>
      <c r="CI46" s="402"/>
      <c r="CJ46" s="402"/>
      <c r="CK46" s="402"/>
      <c r="CL46" s="402"/>
      <c r="CM46" s="402"/>
      <c r="CN46" s="402"/>
      <c r="CO46" s="402"/>
      <c r="CP46" s="402"/>
      <c r="CQ46" s="402"/>
      <c r="CR46" s="402"/>
      <c r="CS46" s="402"/>
      <c r="CT46" s="402"/>
      <c r="CU46" s="402"/>
      <c r="CV46" s="402"/>
      <c r="CW46" s="402"/>
      <c r="CX46" s="402"/>
      <c r="CY46" s="402"/>
      <c r="CZ46" s="402"/>
      <c r="DA46" s="402"/>
      <c r="DB46" s="402"/>
      <c r="DC46" s="402"/>
      <c r="DD46" s="402"/>
      <c r="DE46" s="402"/>
      <c r="DF46" s="402"/>
      <c r="DG46" s="402"/>
      <c r="DH46" s="402"/>
      <c r="DI46" s="402"/>
    </row>
    <row r="47" spans="1:113" x14ac:dyDescent="0.15">
      <c r="E47" s="402" t="s">
        <v>194</v>
      </c>
      <c r="F47" s="402"/>
      <c r="G47" s="402"/>
      <c r="H47" s="402"/>
      <c r="I47" s="402"/>
      <c r="J47" s="402"/>
      <c r="K47" s="402"/>
      <c r="L47" s="402"/>
      <c r="M47" s="402"/>
      <c r="N47" s="402"/>
      <c r="O47" s="402"/>
      <c r="P47" s="402"/>
      <c r="Q47" s="402"/>
      <c r="R47" s="402"/>
      <c r="S47" s="402"/>
      <c r="T47" s="402"/>
      <c r="U47" s="402"/>
      <c r="V47" s="402"/>
      <c r="W47" s="402"/>
      <c r="X47" s="402"/>
      <c r="Y47" s="402"/>
      <c r="Z47" s="402"/>
      <c r="AA47" s="402"/>
      <c r="AB47" s="402"/>
      <c r="AC47" s="402"/>
      <c r="AD47" s="402"/>
      <c r="AE47" s="402"/>
      <c r="AF47" s="402"/>
      <c r="AG47" s="402"/>
      <c r="AH47" s="402"/>
      <c r="AI47" s="402"/>
      <c r="AJ47" s="402"/>
      <c r="AK47" s="402"/>
      <c r="AL47" s="402"/>
      <c r="AM47" s="402"/>
      <c r="AN47" s="402"/>
      <c r="AO47" s="402"/>
      <c r="AP47" s="402"/>
      <c r="AQ47" s="402"/>
      <c r="AR47" s="402"/>
      <c r="AS47" s="402"/>
      <c r="AT47" s="402"/>
      <c r="AU47" s="402"/>
      <c r="AV47" s="402"/>
      <c r="AW47" s="402"/>
      <c r="AX47" s="402"/>
      <c r="AY47" s="402"/>
      <c r="AZ47" s="402"/>
      <c r="BA47" s="402"/>
      <c r="BB47" s="402"/>
      <c r="BC47" s="402"/>
      <c r="BD47" s="402"/>
      <c r="BE47" s="402"/>
      <c r="BF47" s="402"/>
      <c r="BG47" s="402"/>
      <c r="BH47" s="402"/>
      <c r="BI47" s="402"/>
      <c r="BJ47" s="402"/>
      <c r="BK47" s="402"/>
      <c r="BL47" s="402"/>
      <c r="BM47" s="402"/>
      <c r="BN47" s="402"/>
      <c r="BO47" s="402"/>
      <c r="BP47" s="402"/>
      <c r="BQ47" s="402"/>
      <c r="BR47" s="402"/>
      <c r="BS47" s="402"/>
      <c r="BT47" s="402"/>
      <c r="BU47" s="402"/>
      <c r="BV47" s="402"/>
      <c r="BW47" s="402"/>
      <c r="BX47" s="402"/>
      <c r="BY47" s="402"/>
      <c r="BZ47" s="402"/>
      <c r="CA47" s="402"/>
      <c r="CB47" s="402"/>
      <c r="CC47" s="402"/>
      <c r="CD47" s="402"/>
      <c r="CE47" s="402"/>
      <c r="CF47" s="402"/>
      <c r="CG47" s="402"/>
      <c r="CH47" s="402"/>
      <c r="CI47" s="402"/>
      <c r="CJ47" s="402"/>
      <c r="CK47" s="402"/>
      <c r="CL47" s="402"/>
      <c r="CM47" s="402"/>
      <c r="CN47" s="402"/>
      <c r="CO47" s="402"/>
      <c r="CP47" s="402"/>
      <c r="CQ47" s="402"/>
      <c r="CR47" s="402"/>
      <c r="CS47" s="402"/>
      <c r="CT47" s="402"/>
      <c r="CU47" s="402"/>
      <c r="CV47" s="402"/>
      <c r="CW47" s="402"/>
      <c r="CX47" s="402"/>
      <c r="CY47" s="402"/>
      <c r="CZ47" s="402"/>
      <c r="DA47" s="402"/>
      <c r="DB47" s="402"/>
      <c r="DC47" s="402"/>
      <c r="DD47" s="402"/>
      <c r="DE47" s="402"/>
      <c r="DF47" s="402"/>
      <c r="DG47" s="402"/>
      <c r="DH47" s="402"/>
      <c r="DI47" s="402"/>
    </row>
    <row r="48" spans="1:113" x14ac:dyDescent="0.15">
      <c r="E48" s="402" t="s">
        <v>195</v>
      </c>
      <c r="F48" s="402"/>
      <c r="G48" s="402"/>
      <c r="H48" s="402"/>
      <c r="I48" s="402"/>
      <c r="J48" s="402"/>
      <c r="K48" s="402"/>
      <c r="L48" s="402"/>
      <c r="M48" s="402"/>
      <c r="N48" s="402"/>
      <c r="O48" s="402"/>
      <c r="P48" s="402"/>
      <c r="Q48" s="402"/>
      <c r="R48" s="402"/>
      <c r="S48" s="402"/>
      <c r="T48" s="402"/>
      <c r="U48" s="402"/>
      <c r="V48" s="402"/>
      <c r="W48" s="402"/>
      <c r="X48" s="402"/>
      <c r="Y48" s="402"/>
      <c r="Z48" s="402"/>
      <c r="AA48" s="402"/>
      <c r="AB48" s="402"/>
      <c r="AC48" s="402"/>
      <c r="AD48" s="402"/>
      <c r="AE48" s="402"/>
      <c r="AF48" s="402"/>
      <c r="AG48" s="402"/>
      <c r="AH48" s="402"/>
      <c r="AI48" s="402"/>
      <c r="AJ48" s="402"/>
      <c r="AK48" s="402"/>
      <c r="AL48" s="402"/>
      <c r="AM48" s="402"/>
      <c r="AN48" s="402"/>
      <c r="AO48" s="402"/>
      <c r="AP48" s="402"/>
      <c r="AQ48" s="402"/>
      <c r="AR48" s="402"/>
      <c r="AS48" s="402"/>
      <c r="AT48" s="402"/>
      <c r="AU48" s="402"/>
      <c r="AV48" s="402"/>
      <c r="AW48" s="402"/>
      <c r="AX48" s="402"/>
      <c r="AY48" s="402"/>
      <c r="AZ48" s="402"/>
      <c r="BA48" s="402"/>
      <c r="BB48" s="402"/>
      <c r="BC48" s="402"/>
      <c r="BD48" s="402"/>
      <c r="BE48" s="402"/>
      <c r="BF48" s="402"/>
      <c r="BG48" s="402"/>
      <c r="BH48" s="402"/>
      <c r="BI48" s="402"/>
      <c r="BJ48" s="402"/>
      <c r="BK48" s="402"/>
      <c r="BL48" s="402"/>
      <c r="BM48" s="402"/>
      <c r="BN48" s="402"/>
      <c r="BO48" s="402"/>
      <c r="BP48" s="402"/>
      <c r="BQ48" s="402"/>
      <c r="BR48" s="402"/>
      <c r="BS48" s="402"/>
      <c r="BT48" s="402"/>
      <c r="BU48" s="402"/>
      <c r="BV48" s="402"/>
      <c r="BW48" s="402"/>
      <c r="BX48" s="402"/>
      <c r="BY48" s="402"/>
      <c r="BZ48" s="402"/>
      <c r="CA48" s="402"/>
      <c r="CB48" s="402"/>
      <c r="CC48" s="402"/>
      <c r="CD48" s="402"/>
      <c r="CE48" s="402"/>
      <c r="CF48" s="402"/>
      <c r="CG48" s="402"/>
      <c r="CH48" s="402"/>
      <c r="CI48" s="402"/>
      <c r="CJ48" s="402"/>
      <c r="CK48" s="402"/>
      <c r="CL48" s="402"/>
      <c r="CM48" s="402"/>
      <c r="CN48" s="402"/>
      <c r="CO48" s="402"/>
      <c r="CP48" s="402"/>
      <c r="CQ48" s="402"/>
      <c r="CR48" s="402"/>
      <c r="CS48" s="402"/>
      <c r="CT48" s="402"/>
      <c r="CU48" s="402"/>
      <c r="CV48" s="402"/>
      <c r="CW48" s="402"/>
      <c r="CX48" s="402"/>
      <c r="CY48" s="402"/>
      <c r="CZ48" s="402"/>
      <c r="DA48" s="402"/>
      <c r="DB48" s="402"/>
      <c r="DC48" s="402"/>
      <c r="DD48" s="402"/>
      <c r="DE48" s="402"/>
      <c r="DF48" s="402"/>
      <c r="DG48" s="402"/>
      <c r="DH48" s="402"/>
      <c r="DI48" s="402"/>
    </row>
    <row r="49" spans="5:113" x14ac:dyDescent="0.15">
      <c r="E49" s="404" t="s">
        <v>196</v>
      </c>
      <c r="F49" s="404"/>
      <c r="G49" s="404"/>
      <c r="H49" s="404"/>
      <c r="I49" s="404"/>
      <c r="J49" s="404"/>
      <c r="K49" s="404"/>
      <c r="L49" s="404"/>
      <c r="M49" s="404"/>
      <c r="N49" s="404"/>
      <c r="O49" s="404"/>
      <c r="P49" s="404"/>
      <c r="Q49" s="404"/>
      <c r="R49" s="404"/>
      <c r="S49" s="404"/>
      <c r="T49" s="404"/>
      <c r="U49" s="404"/>
      <c r="V49" s="404"/>
      <c r="W49" s="404"/>
      <c r="X49" s="404"/>
      <c r="Y49" s="404"/>
      <c r="Z49" s="404"/>
      <c r="AA49" s="404"/>
      <c r="AB49" s="404"/>
      <c r="AC49" s="404"/>
      <c r="AD49" s="404"/>
      <c r="AE49" s="404"/>
      <c r="AF49" s="404"/>
      <c r="AG49" s="404"/>
      <c r="AH49" s="404"/>
      <c r="AI49" s="404"/>
      <c r="AJ49" s="404"/>
      <c r="AK49" s="404"/>
      <c r="AL49" s="404"/>
      <c r="AM49" s="404"/>
      <c r="AN49" s="404"/>
      <c r="AO49" s="404"/>
      <c r="AP49" s="404"/>
      <c r="AQ49" s="404"/>
      <c r="AR49" s="404"/>
      <c r="AS49" s="404"/>
      <c r="AT49" s="404"/>
      <c r="AU49" s="404"/>
      <c r="AV49" s="404"/>
      <c r="AW49" s="404"/>
      <c r="AX49" s="404"/>
      <c r="AY49" s="404"/>
      <c r="AZ49" s="404"/>
      <c r="BA49" s="404"/>
      <c r="BB49" s="404"/>
      <c r="BC49" s="404"/>
      <c r="BD49" s="404"/>
      <c r="BE49" s="404"/>
      <c r="BF49" s="404"/>
      <c r="BG49" s="404"/>
      <c r="BH49" s="404"/>
      <c r="BI49" s="404"/>
      <c r="BJ49" s="404"/>
      <c r="BK49" s="404"/>
      <c r="BL49" s="404"/>
      <c r="BM49" s="404"/>
      <c r="BN49" s="404"/>
      <c r="BO49" s="404"/>
      <c r="BP49" s="404"/>
      <c r="BQ49" s="404"/>
      <c r="BR49" s="404"/>
      <c r="BS49" s="404"/>
      <c r="BT49" s="404"/>
      <c r="BU49" s="404"/>
      <c r="BV49" s="404"/>
      <c r="BW49" s="404"/>
      <c r="BX49" s="404"/>
      <c r="BY49" s="404"/>
      <c r="BZ49" s="404"/>
      <c r="CA49" s="404"/>
      <c r="CB49" s="404"/>
      <c r="CC49" s="404"/>
      <c r="CD49" s="404"/>
      <c r="CE49" s="404"/>
      <c r="CF49" s="404"/>
      <c r="CG49" s="404"/>
      <c r="CH49" s="404"/>
      <c r="CI49" s="404"/>
      <c r="CJ49" s="404"/>
      <c r="CK49" s="404"/>
      <c r="CL49" s="404"/>
      <c r="CM49" s="404"/>
      <c r="CN49" s="404"/>
      <c r="CO49" s="404"/>
      <c r="CP49" s="404"/>
      <c r="CQ49" s="404"/>
      <c r="CR49" s="404"/>
      <c r="CS49" s="404"/>
      <c r="CT49" s="404"/>
      <c r="CU49" s="404"/>
      <c r="CV49" s="404"/>
      <c r="CW49" s="404"/>
      <c r="CX49" s="404"/>
      <c r="CY49" s="404"/>
      <c r="CZ49" s="404"/>
      <c r="DA49" s="404"/>
      <c r="DB49" s="404"/>
      <c r="DC49" s="404"/>
      <c r="DD49" s="404"/>
      <c r="DE49" s="404"/>
      <c r="DF49" s="404"/>
      <c r="DG49" s="404"/>
      <c r="DH49" s="404"/>
      <c r="DI49" s="404"/>
    </row>
    <row r="50" spans="5:113" x14ac:dyDescent="0.15">
      <c r="E50" s="402" t="s">
        <v>197</v>
      </c>
      <c r="F50" s="402"/>
      <c r="G50" s="402"/>
      <c r="H50" s="402"/>
      <c r="I50" s="402"/>
      <c r="J50" s="402"/>
      <c r="K50" s="402"/>
      <c r="L50" s="402"/>
      <c r="M50" s="402"/>
      <c r="N50" s="402"/>
      <c r="O50" s="402"/>
      <c r="P50" s="402"/>
      <c r="Q50" s="402"/>
      <c r="R50" s="402"/>
      <c r="S50" s="402"/>
      <c r="T50" s="402"/>
      <c r="U50" s="402"/>
      <c r="V50" s="402"/>
      <c r="W50" s="402"/>
      <c r="X50" s="402"/>
      <c r="Y50" s="402"/>
      <c r="Z50" s="402"/>
      <c r="AA50" s="402"/>
      <c r="AB50" s="402"/>
      <c r="AC50" s="402"/>
      <c r="AD50" s="402"/>
      <c r="AE50" s="402"/>
      <c r="AF50" s="402"/>
      <c r="AG50" s="402"/>
      <c r="AH50" s="402"/>
      <c r="AI50" s="402"/>
      <c r="AJ50" s="402"/>
      <c r="AK50" s="402"/>
      <c r="AL50" s="402"/>
      <c r="AM50" s="402"/>
      <c r="AN50" s="402"/>
      <c r="AO50" s="402"/>
      <c r="AP50" s="402"/>
      <c r="AQ50" s="402"/>
      <c r="AR50" s="402"/>
      <c r="AS50" s="402"/>
      <c r="AT50" s="402"/>
      <c r="AU50" s="402"/>
      <c r="AV50" s="402"/>
      <c r="AW50" s="402"/>
      <c r="AX50" s="402"/>
      <c r="AY50" s="402"/>
      <c r="AZ50" s="402"/>
      <c r="BA50" s="402"/>
      <c r="BB50" s="402"/>
      <c r="BC50" s="402"/>
      <c r="BD50" s="402"/>
      <c r="BE50" s="402"/>
      <c r="BF50" s="402"/>
      <c r="BG50" s="402"/>
      <c r="BH50" s="402"/>
      <c r="BI50" s="402"/>
      <c r="BJ50" s="402"/>
      <c r="BK50" s="402"/>
      <c r="BL50" s="402"/>
      <c r="BM50" s="402"/>
      <c r="BN50" s="402"/>
      <c r="BO50" s="402"/>
      <c r="BP50" s="402"/>
      <c r="BQ50" s="402"/>
      <c r="BR50" s="402"/>
      <c r="BS50" s="402"/>
      <c r="BT50" s="402"/>
      <c r="BU50" s="402"/>
      <c r="BV50" s="402"/>
      <c r="BW50" s="402"/>
      <c r="BX50" s="402"/>
      <c r="BY50" s="402"/>
      <c r="BZ50" s="402"/>
      <c r="CA50" s="402"/>
      <c r="CB50" s="402"/>
      <c r="CC50" s="402"/>
      <c r="CD50" s="402"/>
      <c r="CE50" s="402"/>
      <c r="CF50" s="402"/>
      <c r="CG50" s="402"/>
      <c r="CH50" s="402"/>
      <c r="CI50" s="402"/>
      <c r="CJ50" s="402"/>
      <c r="CK50" s="402"/>
      <c r="CL50" s="402"/>
      <c r="CM50" s="402"/>
      <c r="CN50" s="402"/>
      <c r="CO50" s="402"/>
      <c r="CP50" s="402"/>
      <c r="CQ50" s="402"/>
      <c r="CR50" s="402"/>
      <c r="CS50" s="402"/>
      <c r="CT50" s="402"/>
      <c r="CU50" s="402"/>
      <c r="CV50" s="402"/>
      <c r="CW50" s="402"/>
      <c r="CX50" s="402"/>
      <c r="CY50" s="402"/>
      <c r="CZ50" s="402"/>
      <c r="DA50" s="402"/>
      <c r="DB50" s="402"/>
      <c r="DC50" s="402"/>
      <c r="DD50" s="402"/>
      <c r="DE50" s="402"/>
      <c r="DF50" s="402"/>
      <c r="DG50" s="402"/>
      <c r="DH50" s="402"/>
      <c r="DI50" s="402"/>
    </row>
    <row r="51" spans="5:113" x14ac:dyDescent="0.15">
      <c r="E51" s="402" t="s">
        <v>198</v>
      </c>
      <c r="F51" s="402"/>
      <c r="G51" s="402"/>
      <c r="H51" s="402"/>
      <c r="I51" s="402"/>
      <c r="J51" s="402"/>
      <c r="K51" s="402"/>
      <c r="L51" s="402"/>
      <c r="M51" s="402"/>
      <c r="N51" s="402"/>
      <c r="O51" s="402"/>
      <c r="P51" s="402"/>
      <c r="Q51" s="402"/>
      <c r="R51" s="402"/>
      <c r="S51" s="402"/>
      <c r="T51" s="402"/>
      <c r="U51" s="402"/>
      <c r="V51" s="402"/>
      <c r="W51" s="402"/>
      <c r="X51" s="402"/>
      <c r="Y51" s="402"/>
      <c r="Z51" s="402"/>
      <c r="AA51" s="402"/>
      <c r="AB51" s="402"/>
      <c r="AC51" s="402"/>
      <c r="AD51" s="402"/>
      <c r="AE51" s="402"/>
      <c r="AF51" s="402"/>
      <c r="AG51" s="402"/>
      <c r="AH51" s="402"/>
      <c r="AI51" s="402"/>
      <c r="AJ51" s="402"/>
      <c r="AK51" s="402"/>
      <c r="AL51" s="402"/>
      <c r="AM51" s="402"/>
      <c r="AN51" s="402"/>
      <c r="AO51" s="402"/>
      <c r="AP51" s="402"/>
      <c r="AQ51" s="402"/>
      <c r="AR51" s="402"/>
      <c r="AS51" s="402"/>
      <c r="AT51" s="402"/>
      <c r="AU51" s="402"/>
      <c r="AV51" s="402"/>
      <c r="AW51" s="402"/>
      <c r="AX51" s="402"/>
      <c r="AY51" s="402"/>
      <c r="AZ51" s="402"/>
      <c r="BA51" s="402"/>
      <c r="BB51" s="402"/>
      <c r="BC51" s="402"/>
      <c r="BD51" s="402"/>
      <c r="BE51" s="402"/>
      <c r="BF51" s="402"/>
      <c r="BG51" s="402"/>
      <c r="BH51" s="402"/>
      <c r="BI51" s="402"/>
      <c r="BJ51" s="402"/>
      <c r="BK51" s="402"/>
      <c r="BL51" s="402"/>
      <c r="BM51" s="402"/>
      <c r="BN51" s="402"/>
      <c r="BO51" s="402"/>
      <c r="BP51" s="402"/>
      <c r="BQ51" s="402"/>
      <c r="BR51" s="402"/>
      <c r="BS51" s="402"/>
      <c r="BT51" s="402"/>
      <c r="BU51" s="402"/>
      <c r="BV51" s="402"/>
      <c r="BW51" s="402"/>
      <c r="BX51" s="402"/>
      <c r="BY51" s="402"/>
      <c r="BZ51" s="402"/>
      <c r="CA51" s="402"/>
      <c r="CB51" s="402"/>
      <c r="CC51" s="402"/>
      <c r="CD51" s="402"/>
      <c r="CE51" s="402"/>
      <c r="CF51" s="402"/>
      <c r="CG51" s="402"/>
      <c r="CH51" s="402"/>
      <c r="CI51" s="402"/>
      <c r="CJ51" s="402"/>
      <c r="CK51" s="402"/>
      <c r="CL51" s="402"/>
      <c r="CM51" s="402"/>
      <c r="CN51" s="402"/>
      <c r="CO51" s="402"/>
      <c r="CP51" s="402"/>
      <c r="CQ51" s="402"/>
      <c r="CR51" s="402"/>
      <c r="CS51" s="402"/>
      <c r="CT51" s="402"/>
      <c r="CU51" s="402"/>
      <c r="CV51" s="402"/>
      <c r="CW51" s="402"/>
      <c r="CX51" s="402"/>
      <c r="CY51" s="402"/>
      <c r="CZ51" s="402"/>
      <c r="DA51" s="402"/>
      <c r="DB51" s="402"/>
      <c r="DC51" s="402"/>
      <c r="DD51" s="402"/>
      <c r="DE51" s="402"/>
      <c r="DF51" s="402"/>
      <c r="DG51" s="402"/>
      <c r="DH51" s="402"/>
      <c r="DI51" s="402"/>
    </row>
    <row r="52" spans="5:113" x14ac:dyDescent="0.15">
      <c r="E52" s="402" t="s">
        <v>199</v>
      </c>
      <c r="F52" s="402"/>
      <c r="G52" s="402"/>
      <c r="H52" s="402"/>
      <c r="I52" s="402"/>
      <c r="J52" s="402"/>
      <c r="K52" s="402"/>
      <c r="L52" s="402"/>
      <c r="M52" s="402"/>
      <c r="N52" s="402"/>
      <c r="O52" s="402"/>
      <c r="P52" s="402"/>
      <c r="Q52" s="402"/>
      <c r="R52" s="402"/>
      <c r="S52" s="402"/>
      <c r="T52" s="402"/>
      <c r="U52" s="402"/>
      <c r="V52" s="402"/>
      <c r="W52" s="402"/>
      <c r="X52" s="402"/>
      <c r="Y52" s="402"/>
      <c r="Z52" s="402"/>
      <c r="AA52" s="402"/>
      <c r="AB52" s="402"/>
      <c r="AC52" s="402"/>
      <c r="AD52" s="402"/>
      <c r="AE52" s="402"/>
      <c r="AF52" s="402"/>
      <c r="AG52" s="402"/>
      <c r="AH52" s="402"/>
      <c r="AI52" s="402"/>
      <c r="AJ52" s="402"/>
      <c r="AK52" s="402"/>
      <c r="AL52" s="402"/>
      <c r="AM52" s="402"/>
      <c r="AN52" s="402"/>
      <c r="AO52" s="402"/>
      <c r="AP52" s="402"/>
      <c r="AQ52" s="402"/>
      <c r="AR52" s="402"/>
      <c r="AS52" s="402"/>
      <c r="AT52" s="402"/>
      <c r="AU52" s="402"/>
      <c r="AV52" s="402"/>
      <c r="AW52" s="402"/>
      <c r="AX52" s="402"/>
      <c r="AY52" s="402"/>
      <c r="AZ52" s="402"/>
      <c r="BA52" s="402"/>
      <c r="BB52" s="402"/>
      <c r="BC52" s="402"/>
      <c r="BD52" s="402"/>
      <c r="BE52" s="402"/>
      <c r="BF52" s="402"/>
      <c r="BG52" s="402"/>
      <c r="BH52" s="402"/>
      <c r="BI52" s="402"/>
      <c r="BJ52" s="402"/>
      <c r="BK52" s="402"/>
      <c r="BL52" s="402"/>
      <c r="BM52" s="402"/>
      <c r="BN52" s="402"/>
      <c r="BO52" s="402"/>
      <c r="BP52" s="402"/>
      <c r="BQ52" s="402"/>
      <c r="BR52" s="402"/>
      <c r="BS52" s="402"/>
      <c r="BT52" s="402"/>
      <c r="BU52" s="402"/>
      <c r="BV52" s="402"/>
      <c r="BW52" s="402"/>
      <c r="BX52" s="402"/>
      <c r="BY52" s="402"/>
      <c r="BZ52" s="402"/>
      <c r="CA52" s="402"/>
      <c r="CB52" s="402"/>
      <c r="CC52" s="402"/>
      <c r="CD52" s="402"/>
      <c r="CE52" s="402"/>
      <c r="CF52" s="402"/>
      <c r="CG52" s="402"/>
      <c r="CH52" s="402"/>
      <c r="CI52" s="402"/>
      <c r="CJ52" s="402"/>
      <c r="CK52" s="402"/>
      <c r="CL52" s="402"/>
      <c r="CM52" s="402"/>
      <c r="CN52" s="402"/>
      <c r="CO52" s="402"/>
      <c r="CP52" s="402"/>
      <c r="CQ52" s="402"/>
      <c r="CR52" s="402"/>
      <c r="CS52" s="402"/>
      <c r="CT52" s="402"/>
      <c r="CU52" s="402"/>
      <c r="CV52" s="402"/>
      <c r="CW52" s="402"/>
      <c r="CX52" s="402"/>
      <c r="CY52" s="402"/>
      <c r="CZ52" s="402"/>
      <c r="DA52" s="402"/>
      <c r="DB52" s="402"/>
      <c r="DC52" s="402"/>
      <c r="DD52" s="402"/>
      <c r="DE52" s="402"/>
      <c r="DF52" s="402"/>
      <c r="DG52" s="402"/>
      <c r="DH52" s="402"/>
      <c r="DI52" s="402"/>
    </row>
    <row r="53" spans="5:113" x14ac:dyDescent="0.15">
      <c r="E53" s="402" t="s">
        <v>200</v>
      </c>
      <c r="F53" s="402"/>
      <c r="G53" s="402"/>
      <c r="H53" s="402"/>
      <c r="I53" s="402"/>
      <c r="J53" s="402"/>
      <c r="K53" s="402"/>
      <c r="L53" s="402"/>
      <c r="M53" s="402"/>
      <c r="N53" s="402"/>
      <c r="O53" s="402"/>
      <c r="P53" s="402"/>
      <c r="Q53" s="402"/>
      <c r="R53" s="402"/>
      <c r="S53" s="402"/>
      <c r="T53" s="402"/>
      <c r="U53" s="402"/>
      <c r="V53" s="402"/>
      <c r="W53" s="402"/>
      <c r="X53" s="402"/>
      <c r="Y53" s="402"/>
      <c r="Z53" s="402"/>
      <c r="AA53" s="402"/>
      <c r="AB53" s="402"/>
      <c r="AC53" s="402"/>
      <c r="AD53" s="402"/>
      <c r="AE53" s="402"/>
      <c r="AF53" s="402"/>
      <c r="AG53" s="402"/>
      <c r="AH53" s="402"/>
      <c r="AI53" s="402"/>
      <c r="AJ53" s="402"/>
      <c r="AK53" s="402"/>
      <c r="AL53" s="402"/>
      <c r="AM53" s="402"/>
      <c r="AN53" s="402"/>
      <c r="AO53" s="402"/>
      <c r="AP53" s="402"/>
      <c r="AQ53" s="402"/>
      <c r="AR53" s="402"/>
      <c r="AS53" s="402"/>
      <c r="AT53" s="402"/>
      <c r="AU53" s="402"/>
      <c r="AV53" s="402"/>
      <c r="AW53" s="402"/>
      <c r="AX53" s="402"/>
      <c r="AY53" s="402"/>
      <c r="AZ53" s="402"/>
      <c r="BA53" s="402"/>
      <c r="BB53" s="402"/>
      <c r="BC53" s="402"/>
      <c r="BD53" s="402"/>
      <c r="BE53" s="402"/>
      <c r="BF53" s="402"/>
      <c r="BG53" s="402"/>
      <c r="BH53" s="402"/>
      <c r="BI53" s="402"/>
      <c r="BJ53" s="402"/>
      <c r="BK53" s="402"/>
      <c r="BL53" s="402"/>
      <c r="BM53" s="402"/>
      <c r="BN53" s="402"/>
      <c r="BO53" s="402"/>
      <c r="BP53" s="402"/>
      <c r="BQ53" s="402"/>
      <c r="BR53" s="402"/>
      <c r="BS53" s="402"/>
      <c r="BT53" s="402"/>
      <c r="BU53" s="402"/>
      <c r="BV53" s="402"/>
      <c r="BW53" s="402"/>
      <c r="BX53" s="402"/>
      <c r="BY53" s="402"/>
      <c r="BZ53" s="402"/>
      <c r="CA53" s="402"/>
      <c r="CB53" s="402"/>
      <c r="CC53" s="402"/>
      <c r="CD53" s="402"/>
      <c r="CE53" s="402"/>
      <c r="CF53" s="402"/>
      <c r="CG53" s="402"/>
      <c r="CH53" s="402"/>
      <c r="CI53" s="402"/>
      <c r="CJ53" s="402"/>
      <c r="CK53" s="402"/>
      <c r="CL53" s="402"/>
      <c r="CM53" s="402"/>
      <c r="CN53" s="402"/>
      <c r="CO53" s="402"/>
      <c r="CP53" s="402"/>
      <c r="CQ53" s="402"/>
      <c r="CR53" s="402"/>
      <c r="CS53" s="402"/>
      <c r="CT53" s="402"/>
      <c r="CU53" s="402"/>
      <c r="CV53" s="402"/>
      <c r="CW53" s="402"/>
      <c r="CX53" s="402"/>
      <c r="CY53" s="402"/>
      <c r="CZ53" s="402"/>
      <c r="DA53" s="402"/>
      <c r="DB53" s="402"/>
      <c r="DC53" s="402"/>
      <c r="DD53" s="402"/>
      <c r="DE53" s="402"/>
      <c r="DF53" s="402"/>
      <c r="DG53" s="402"/>
      <c r="DH53" s="402"/>
      <c r="DI53" s="402"/>
    </row>
    <row r="54" spans="5:113" x14ac:dyDescent="0.15"/>
    <row r="55" spans="5:113" x14ac:dyDescent="0.15"/>
    <row r="56" spans="5:113" x14ac:dyDescent="0.15"/>
  </sheetData>
  <sheetProtection algorithmName="SHA-512" hashValue="BWdPEQxJiCebTrOipFFc5TVa3Ax93b5LjFwNfCyGDriQvoN4aHLB9aqo58HsH7RgmiYEgjgX/j7Oa8huzAqYpg==" saltValue="3WnkHGgfFMJ6TOay/J/fg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sqref="A1:XFD104857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99" t="s">
        <v>528</v>
      </c>
      <c r="D34" s="1199"/>
      <c r="E34" s="1200"/>
      <c r="F34" s="32">
        <v>52.52</v>
      </c>
      <c r="G34" s="33">
        <v>48.94</v>
      </c>
      <c r="H34" s="33">
        <v>54.11</v>
      </c>
      <c r="I34" s="33">
        <v>56.35</v>
      </c>
      <c r="J34" s="34">
        <v>65.42</v>
      </c>
      <c r="K34" s="22"/>
      <c r="L34" s="22"/>
      <c r="M34" s="22"/>
      <c r="N34" s="22"/>
      <c r="O34" s="22"/>
      <c r="P34" s="22"/>
    </row>
    <row r="35" spans="1:16" ht="39" customHeight="1" x14ac:dyDescent="0.15">
      <c r="A35" s="22"/>
      <c r="B35" s="35"/>
      <c r="C35" s="1193" t="s">
        <v>529</v>
      </c>
      <c r="D35" s="1194"/>
      <c r="E35" s="1195"/>
      <c r="F35" s="36">
        <v>0.09</v>
      </c>
      <c r="G35" s="37">
        <v>0.56999999999999995</v>
      </c>
      <c r="H35" s="37">
        <v>1.33</v>
      </c>
      <c r="I35" s="37">
        <v>1.31</v>
      </c>
      <c r="J35" s="38">
        <v>3.43</v>
      </c>
      <c r="K35" s="22"/>
      <c r="L35" s="22"/>
      <c r="M35" s="22"/>
      <c r="N35" s="22"/>
      <c r="O35" s="22"/>
      <c r="P35" s="22"/>
    </row>
    <row r="36" spans="1:16" ht="39" customHeight="1" x14ac:dyDescent="0.15">
      <c r="A36" s="22"/>
      <c r="B36" s="35"/>
      <c r="C36" s="1193" t="s">
        <v>530</v>
      </c>
      <c r="D36" s="1194"/>
      <c r="E36" s="1195"/>
      <c r="F36" s="36">
        <v>1.01</v>
      </c>
      <c r="G36" s="37">
        <v>2.2799999999999998</v>
      </c>
      <c r="H36" s="37">
        <v>2.37</v>
      </c>
      <c r="I36" s="37">
        <v>3.1</v>
      </c>
      <c r="J36" s="38">
        <v>2.7</v>
      </c>
      <c r="K36" s="22"/>
      <c r="L36" s="22"/>
      <c r="M36" s="22"/>
      <c r="N36" s="22"/>
      <c r="O36" s="22"/>
      <c r="P36" s="22"/>
    </row>
    <row r="37" spans="1:16" ht="39" customHeight="1" x14ac:dyDescent="0.15">
      <c r="A37" s="22"/>
      <c r="B37" s="35"/>
      <c r="C37" s="1193" t="s">
        <v>531</v>
      </c>
      <c r="D37" s="1194"/>
      <c r="E37" s="1195"/>
      <c r="F37" s="36">
        <v>7.66</v>
      </c>
      <c r="G37" s="37">
        <v>3.56</v>
      </c>
      <c r="H37" s="37">
        <v>0.31</v>
      </c>
      <c r="I37" s="37">
        <v>0.48</v>
      </c>
      <c r="J37" s="38">
        <v>1.88</v>
      </c>
      <c r="K37" s="22"/>
      <c r="L37" s="22"/>
      <c r="M37" s="22"/>
      <c r="N37" s="22"/>
      <c r="O37" s="22"/>
      <c r="P37" s="22"/>
    </row>
    <row r="38" spans="1:16" ht="39" customHeight="1" x14ac:dyDescent="0.15">
      <c r="A38" s="22"/>
      <c r="B38" s="35"/>
      <c r="C38" s="1193" t="s">
        <v>532</v>
      </c>
      <c r="D38" s="1194"/>
      <c r="E38" s="1195"/>
      <c r="F38" s="36">
        <v>0.03</v>
      </c>
      <c r="G38" s="37">
        <v>0.02</v>
      </c>
      <c r="H38" s="37">
        <v>0.02</v>
      </c>
      <c r="I38" s="37">
        <v>0.02</v>
      </c>
      <c r="J38" s="38">
        <v>0.02</v>
      </c>
      <c r="K38" s="22"/>
      <c r="L38" s="22"/>
      <c r="M38" s="22"/>
      <c r="N38" s="22"/>
      <c r="O38" s="22"/>
      <c r="P38" s="22"/>
    </row>
    <row r="39" spans="1:16" ht="39" customHeight="1" x14ac:dyDescent="0.15">
      <c r="A39" s="22"/>
      <c r="B39" s="35"/>
      <c r="C39" s="1193" t="s">
        <v>533</v>
      </c>
      <c r="D39" s="1194"/>
      <c r="E39" s="1195"/>
      <c r="F39" s="36">
        <v>0</v>
      </c>
      <c r="G39" s="37">
        <v>0</v>
      </c>
      <c r="H39" s="37">
        <v>0</v>
      </c>
      <c r="I39" s="37">
        <v>0</v>
      </c>
      <c r="J39" s="38">
        <v>0</v>
      </c>
      <c r="K39" s="22"/>
      <c r="L39" s="22"/>
      <c r="M39" s="22"/>
      <c r="N39" s="22"/>
      <c r="O39" s="22"/>
      <c r="P39" s="22"/>
    </row>
    <row r="40" spans="1:16" ht="39" customHeight="1" x14ac:dyDescent="0.15">
      <c r="A40" s="22"/>
      <c r="B40" s="35"/>
      <c r="C40" s="1193"/>
      <c r="D40" s="1194"/>
      <c r="E40" s="1195"/>
      <c r="F40" s="36"/>
      <c r="G40" s="37"/>
      <c r="H40" s="37"/>
      <c r="I40" s="37"/>
      <c r="J40" s="38"/>
      <c r="K40" s="22"/>
      <c r="L40" s="22"/>
      <c r="M40" s="22"/>
      <c r="N40" s="22"/>
      <c r="O40" s="22"/>
      <c r="P40" s="22"/>
    </row>
    <row r="41" spans="1:16" ht="39" customHeight="1" x14ac:dyDescent="0.15">
      <c r="A41" s="22"/>
      <c r="B41" s="35"/>
      <c r="C41" s="1193"/>
      <c r="D41" s="1194"/>
      <c r="E41" s="1195"/>
      <c r="F41" s="36"/>
      <c r="G41" s="37"/>
      <c r="H41" s="37"/>
      <c r="I41" s="37"/>
      <c r="J41" s="38"/>
      <c r="K41" s="22"/>
      <c r="L41" s="22"/>
      <c r="M41" s="22"/>
      <c r="N41" s="22"/>
      <c r="O41" s="22"/>
      <c r="P41" s="22"/>
    </row>
    <row r="42" spans="1:16" ht="39" customHeight="1" x14ac:dyDescent="0.15">
      <c r="A42" s="22"/>
      <c r="B42" s="39"/>
      <c r="C42" s="1193" t="s">
        <v>534</v>
      </c>
      <c r="D42" s="1194"/>
      <c r="E42" s="1195"/>
      <c r="F42" s="36" t="s">
        <v>484</v>
      </c>
      <c r="G42" s="37" t="s">
        <v>484</v>
      </c>
      <c r="H42" s="37" t="s">
        <v>484</v>
      </c>
      <c r="I42" s="37" t="s">
        <v>484</v>
      </c>
      <c r="J42" s="38" t="s">
        <v>484</v>
      </c>
      <c r="K42" s="22"/>
      <c r="L42" s="22"/>
      <c r="M42" s="22"/>
      <c r="N42" s="22"/>
      <c r="O42" s="22"/>
      <c r="P42" s="22"/>
    </row>
    <row r="43" spans="1:16" ht="39" customHeight="1" thickBot="1" x14ac:dyDescent="0.2">
      <c r="A43" s="22"/>
      <c r="B43" s="40"/>
      <c r="C43" s="1196" t="s">
        <v>535</v>
      </c>
      <c r="D43" s="1197"/>
      <c r="E43" s="1198"/>
      <c r="F43" s="41" t="s">
        <v>484</v>
      </c>
      <c r="G43" s="42" t="s">
        <v>484</v>
      </c>
      <c r="H43" s="42" t="s">
        <v>484</v>
      </c>
      <c r="I43" s="42" t="s">
        <v>484</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qIBJMKMt7j+nxYrtWjWUa5MRxo/EyRpelJWBrFRqYmFOvlo5NFtunZGQgXSd+FMGTpdu2+YEdIA1+Kw/TcIdQ==" saltValue="LPehiKeIqKj6x9pOxuq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sqref="A1:XFD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224" t="s">
        <v>9</v>
      </c>
      <c r="C45" s="1225"/>
      <c r="D45" s="58"/>
      <c r="E45" s="1230" t="s">
        <v>10</v>
      </c>
      <c r="F45" s="1230"/>
      <c r="G45" s="1230"/>
      <c r="H45" s="1230"/>
      <c r="I45" s="1230"/>
      <c r="J45" s="1231"/>
      <c r="K45" s="59">
        <v>217</v>
      </c>
      <c r="L45" s="60">
        <v>208</v>
      </c>
      <c r="M45" s="60">
        <v>204</v>
      </c>
      <c r="N45" s="60">
        <v>195</v>
      </c>
      <c r="O45" s="61">
        <v>184</v>
      </c>
      <c r="P45" s="48"/>
      <c r="Q45" s="48"/>
      <c r="R45" s="48"/>
      <c r="S45" s="48"/>
      <c r="T45" s="48"/>
      <c r="U45" s="48"/>
    </row>
    <row r="46" spans="1:21" ht="30.75" customHeight="1" x14ac:dyDescent="0.15">
      <c r="A46" s="48"/>
      <c r="B46" s="1226"/>
      <c r="C46" s="1227"/>
      <c r="D46" s="62"/>
      <c r="E46" s="1203" t="s">
        <v>11</v>
      </c>
      <c r="F46" s="1203"/>
      <c r="G46" s="1203"/>
      <c r="H46" s="1203"/>
      <c r="I46" s="1203"/>
      <c r="J46" s="1204"/>
      <c r="K46" s="63" t="s">
        <v>484</v>
      </c>
      <c r="L46" s="64" t="s">
        <v>484</v>
      </c>
      <c r="M46" s="64" t="s">
        <v>484</v>
      </c>
      <c r="N46" s="64" t="s">
        <v>484</v>
      </c>
      <c r="O46" s="65" t="s">
        <v>484</v>
      </c>
      <c r="P46" s="48"/>
      <c r="Q46" s="48"/>
      <c r="R46" s="48"/>
      <c r="S46" s="48"/>
      <c r="T46" s="48"/>
      <c r="U46" s="48"/>
    </row>
    <row r="47" spans="1:21" ht="30.75" customHeight="1" x14ac:dyDescent="0.15">
      <c r="A47" s="48"/>
      <c r="B47" s="1226"/>
      <c r="C47" s="1227"/>
      <c r="D47" s="62"/>
      <c r="E47" s="1203" t="s">
        <v>12</v>
      </c>
      <c r="F47" s="1203"/>
      <c r="G47" s="1203"/>
      <c r="H47" s="1203"/>
      <c r="I47" s="1203"/>
      <c r="J47" s="1204"/>
      <c r="K47" s="63" t="s">
        <v>484</v>
      </c>
      <c r="L47" s="64" t="s">
        <v>484</v>
      </c>
      <c r="M47" s="64" t="s">
        <v>484</v>
      </c>
      <c r="N47" s="64" t="s">
        <v>484</v>
      </c>
      <c r="O47" s="65" t="s">
        <v>484</v>
      </c>
      <c r="P47" s="48"/>
      <c r="Q47" s="48"/>
      <c r="R47" s="48"/>
      <c r="S47" s="48"/>
      <c r="T47" s="48"/>
      <c r="U47" s="48"/>
    </row>
    <row r="48" spans="1:21" ht="30.75" customHeight="1" x14ac:dyDescent="0.15">
      <c r="A48" s="48"/>
      <c r="B48" s="1226"/>
      <c r="C48" s="1227"/>
      <c r="D48" s="62"/>
      <c r="E48" s="1203" t="s">
        <v>13</v>
      </c>
      <c r="F48" s="1203"/>
      <c r="G48" s="1203"/>
      <c r="H48" s="1203"/>
      <c r="I48" s="1203"/>
      <c r="J48" s="1204"/>
      <c r="K48" s="63">
        <v>139</v>
      </c>
      <c r="L48" s="64">
        <v>144</v>
      </c>
      <c r="M48" s="64">
        <v>135</v>
      </c>
      <c r="N48" s="64">
        <v>123</v>
      </c>
      <c r="O48" s="65">
        <v>92</v>
      </c>
      <c r="P48" s="48"/>
      <c r="Q48" s="48"/>
      <c r="R48" s="48"/>
      <c r="S48" s="48"/>
      <c r="T48" s="48"/>
      <c r="U48" s="48"/>
    </row>
    <row r="49" spans="1:21" ht="30.75" customHeight="1" x14ac:dyDescent="0.15">
      <c r="A49" s="48"/>
      <c r="B49" s="1226"/>
      <c r="C49" s="1227"/>
      <c r="D49" s="62"/>
      <c r="E49" s="1203" t="s">
        <v>14</v>
      </c>
      <c r="F49" s="1203"/>
      <c r="G49" s="1203"/>
      <c r="H49" s="1203"/>
      <c r="I49" s="1203"/>
      <c r="J49" s="1204"/>
      <c r="K49" s="63">
        <v>24</v>
      </c>
      <c r="L49" s="64">
        <v>25</v>
      </c>
      <c r="M49" s="64">
        <v>33</v>
      </c>
      <c r="N49" s="64">
        <v>32</v>
      </c>
      <c r="O49" s="65">
        <v>32</v>
      </c>
      <c r="P49" s="48"/>
      <c r="Q49" s="48"/>
      <c r="R49" s="48"/>
      <c r="S49" s="48"/>
      <c r="T49" s="48"/>
      <c r="U49" s="48"/>
    </row>
    <row r="50" spans="1:21" ht="30.75" customHeight="1" x14ac:dyDescent="0.15">
      <c r="A50" s="48"/>
      <c r="B50" s="1226"/>
      <c r="C50" s="1227"/>
      <c r="D50" s="62"/>
      <c r="E50" s="1203" t="s">
        <v>15</v>
      </c>
      <c r="F50" s="1203"/>
      <c r="G50" s="1203"/>
      <c r="H50" s="1203"/>
      <c r="I50" s="1203"/>
      <c r="J50" s="1204"/>
      <c r="K50" s="63">
        <v>13</v>
      </c>
      <c r="L50" s="64">
        <v>12</v>
      </c>
      <c r="M50" s="64">
        <v>12</v>
      </c>
      <c r="N50" s="64">
        <v>12</v>
      </c>
      <c r="O50" s="65" t="s">
        <v>484</v>
      </c>
      <c r="P50" s="48"/>
      <c r="Q50" s="48"/>
      <c r="R50" s="48"/>
      <c r="S50" s="48"/>
      <c r="T50" s="48"/>
      <c r="U50" s="48"/>
    </row>
    <row r="51" spans="1:21" ht="30.75" customHeight="1" x14ac:dyDescent="0.15">
      <c r="A51" s="48"/>
      <c r="B51" s="1228"/>
      <c r="C51" s="1229"/>
      <c r="D51" s="66"/>
      <c r="E51" s="1203" t="s">
        <v>16</v>
      </c>
      <c r="F51" s="1203"/>
      <c r="G51" s="1203"/>
      <c r="H51" s="1203"/>
      <c r="I51" s="1203"/>
      <c r="J51" s="1204"/>
      <c r="K51" s="63" t="s">
        <v>484</v>
      </c>
      <c r="L51" s="64" t="s">
        <v>484</v>
      </c>
      <c r="M51" s="64" t="s">
        <v>484</v>
      </c>
      <c r="N51" s="64" t="s">
        <v>484</v>
      </c>
      <c r="O51" s="65" t="s">
        <v>484</v>
      </c>
      <c r="P51" s="48"/>
      <c r="Q51" s="48"/>
      <c r="R51" s="48"/>
      <c r="S51" s="48"/>
      <c r="T51" s="48"/>
      <c r="U51" s="48"/>
    </row>
    <row r="52" spans="1:21" ht="30.75" customHeight="1" x14ac:dyDescent="0.15">
      <c r="A52" s="48"/>
      <c r="B52" s="1201" t="s">
        <v>17</v>
      </c>
      <c r="C52" s="1202"/>
      <c r="D52" s="66"/>
      <c r="E52" s="1203" t="s">
        <v>18</v>
      </c>
      <c r="F52" s="1203"/>
      <c r="G52" s="1203"/>
      <c r="H52" s="1203"/>
      <c r="I52" s="1203"/>
      <c r="J52" s="1204"/>
      <c r="K52" s="63">
        <v>290</v>
      </c>
      <c r="L52" s="64">
        <v>290</v>
      </c>
      <c r="M52" s="64">
        <v>287</v>
      </c>
      <c r="N52" s="64">
        <v>280</v>
      </c>
      <c r="O52" s="65">
        <v>263</v>
      </c>
      <c r="P52" s="48"/>
      <c r="Q52" s="48"/>
      <c r="R52" s="48"/>
      <c r="S52" s="48"/>
      <c r="T52" s="48"/>
      <c r="U52" s="48"/>
    </row>
    <row r="53" spans="1:21" ht="30.75" customHeight="1" thickBot="1" x14ac:dyDescent="0.2">
      <c r="A53" s="48"/>
      <c r="B53" s="1205" t="s">
        <v>19</v>
      </c>
      <c r="C53" s="1206"/>
      <c r="D53" s="67"/>
      <c r="E53" s="1207" t="s">
        <v>20</v>
      </c>
      <c r="F53" s="1207"/>
      <c r="G53" s="1207"/>
      <c r="H53" s="1207"/>
      <c r="I53" s="1207"/>
      <c r="J53" s="1208"/>
      <c r="K53" s="68">
        <v>103</v>
      </c>
      <c r="L53" s="69">
        <v>99</v>
      </c>
      <c r="M53" s="69">
        <v>97</v>
      </c>
      <c r="N53" s="69">
        <v>82</v>
      </c>
      <c r="O53" s="70">
        <v>45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15">
      <c r="B58" s="1209" t="s">
        <v>24</v>
      </c>
      <c r="C58" s="1210"/>
      <c r="D58" s="1215" t="s">
        <v>25</v>
      </c>
      <c r="E58" s="1216"/>
      <c r="F58" s="1216"/>
      <c r="G58" s="1216"/>
      <c r="H58" s="1216"/>
      <c r="I58" s="1216"/>
      <c r="J58" s="1217"/>
      <c r="K58" s="83"/>
      <c r="L58" s="84"/>
      <c r="M58" s="84"/>
      <c r="N58" s="84"/>
      <c r="O58" s="85"/>
    </row>
    <row r="59" spans="1:21" ht="31.5" customHeight="1" x14ac:dyDescent="0.15">
      <c r="B59" s="1211"/>
      <c r="C59" s="1212"/>
      <c r="D59" s="1218" t="s">
        <v>26</v>
      </c>
      <c r="E59" s="1219"/>
      <c r="F59" s="1219"/>
      <c r="G59" s="1219"/>
      <c r="H59" s="1219"/>
      <c r="I59" s="1219"/>
      <c r="J59" s="1220"/>
      <c r="K59" s="86"/>
      <c r="L59" s="87"/>
      <c r="M59" s="87"/>
      <c r="N59" s="87"/>
      <c r="O59" s="88"/>
    </row>
    <row r="60" spans="1:21" ht="31.5" customHeight="1" thickBot="1" x14ac:dyDescent="0.2">
      <c r="B60" s="1213"/>
      <c r="C60" s="1214"/>
      <c r="D60" s="1221" t="s">
        <v>27</v>
      </c>
      <c r="E60" s="1222"/>
      <c r="F60" s="1222"/>
      <c r="G60" s="1222"/>
      <c r="H60" s="1222"/>
      <c r="I60" s="1222"/>
      <c r="J60" s="122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GCvlzSWg4eZ4QdIlnLuHQ+he7Ek+TMibwm/bTayxwQRo9ZgohXZFT4ftCx6V0ZdNc1K6Z1MD5mZYrCJxbL7Ww==" saltValue="ZztrncFP5rMdfz+jblh+z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sqref="A1:XFD1048576"/>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244" t="s">
        <v>30</v>
      </c>
      <c r="C41" s="1245"/>
      <c r="D41" s="105"/>
      <c r="E41" s="1246" t="s">
        <v>31</v>
      </c>
      <c r="F41" s="1246"/>
      <c r="G41" s="1246"/>
      <c r="H41" s="1247"/>
      <c r="I41" s="355">
        <v>1825</v>
      </c>
      <c r="J41" s="356">
        <v>1635</v>
      </c>
      <c r="K41" s="356">
        <v>1442</v>
      </c>
      <c r="L41" s="356">
        <v>1256</v>
      </c>
      <c r="M41" s="357">
        <v>1080</v>
      </c>
    </row>
    <row r="42" spans="2:13" ht="27.75" customHeight="1" x14ac:dyDescent="0.15">
      <c r="B42" s="1234"/>
      <c r="C42" s="1235"/>
      <c r="D42" s="106"/>
      <c r="E42" s="1238" t="s">
        <v>32</v>
      </c>
      <c r="F42" s="1238"/>
      <c r="G42" s="1238"/>
      <c r="H42" s="1239"/>
      <c r="I42" s="358">
        <v>36</v>
      </c>
      <c r="J42" s="359">
        <v>24</v>
      </c>
      <c r="K42" s="359">
        <v>12</v>
      </c>
      <c r="L42" s="359" t="s">
        <v>484</v>
      </c>
      <c r="M42" s="360" t="s">
        <v>484</v>
      </c>
    </row>
    <row r="43" spans="2:13" ht="27.75" customHeight="1" x14ac:dyDescent="0.15">
      <c r="B43" s="1234"/>
      <c r="C43" s="1235"/>
      <c r="D43" s="106"/>
      <c r="E43" s="1238" t="s">
        <v>33</v>
      </c>
      <c r="F43" s="1238"/>
      <c r="G43" s="1238"/>
      <c r="H43" s="1239"/>
      <c r="I43" s="358">
        <v>824</v>
      </c>
      <c r="J43" s="359">
        <v>712</v>
      </c>
      <c r="K43" s="359">
        <v>596</v>
      </c>
      <c r="L43" s="359">
        <v>503</v>
      </c>
      <c r="M43" s="360">
        <v>422</v>
      </c>
    </row>
    <row r="44" spans="2:13" ht="27.75" customHeight="1" x14ac:dyDescent="0.15">
      <c r="B44" s="1234"/>
      <c r="C44" s="1235"/>
      <c r="D44" s="106"/>
      <c r="E44" s="1238" t="s">
        <v>34</v>
      </c>
      <c r="F44" s="1238"/>
      <c r="G44" s="1238"/>
      <c r="H44" s="1239"/>
      <c r="I44" s="358">
        <v>42</v>
      </c>
      <c r="J44" s="359">
        <v>35</v>
      </c>
      <c r="K44" s="359">
        <v>29</v>
      </c>
      <c r="L44" s="359">
        <v>23</v>
      </c>
      <c r="M44" s="360">
        <v>16</v>
      </c>
    </row>
    <row r="45" spans="2:13" ht="27.75" customHeight="1" x14ac:dyDescent="0.15">
      <c r="B45" s="1234"/>
      <c r="C45" s="1235"/>
      <c r="D45" s="106"/>
      <c r="E45" s="1238" t="s">
        <v>35</v>
      </c>
      <c r="F45" s="1238"/>
      <c r="G45" s="1238"/>
      <c r="H45" s="1239"/>
      <c r="I45" s="358" t="s">
        <v>484</v>
      </c>
      <c r="J45" s="359" t="s">
        <v>484</v>
      </c>
      <c r="K45" s="359" t="s">
        <v>484</v>
      </c>
      <c r="L45" s="359" t="s">
        <v>484</v>
      </c>
      <c r="M45" s="360" t="s">
        <v>484</v>
      </c>
    </row>
    <row r="46" spans="2:13" ht="27.75" customHeight="1" x14ac:dyDescent="0.15">
      <c r="B46" s="1234"/>
      <c r="C46" s="1235"/>
      <c r="D46" s="107"/>
      <c r="E46" s="1238" t="s">
        <v>36</v>
      </c>
      <c r="F46" s="1238"/>
      <c r="G46" s="1238"/>
      <c r="H46" s="1239"/>
      <c r="I46" s="358" t="s">
        <v>484</v>
      </c>
      <c r="J46" s="359" t="s">
        <v>484</v>
      </c>
      <c r="K46" s="359" t="s">
        <v>484</v>
      </c>
      <c r="L46" s="359" t="s">
        <v>484</v>
      </c>
      <c r="M46" s="360" t="s">
        <v>484</v>
      </c>
    </row>
    <row r="47" spans="2:13" ht="27.75" customHeight="1" x14ac:dyDescent="0.15">
      <c r="B47" s="1234"/>
      <c r="C47" s="1235"/>
      <c r="D47" s="108"/>
      <c r="E47" s="1248" t="s">
        <v>37</v>
      </c>
      <c r="F47" s="1249"/>
      <c r="G47" s="1249"/>
      <c r="H47" s="1250"/>
      <c r="I47" s="358" t="s">
        <v>484</v>
      </c>
      <c r="J47" s="359" t="s">
        <v>484</v>
      </c>
      <c r="K47" s="359" t="s">
        <v>484</v>
      </c>
      <c r="L47" s="359" t="s">
        <v>484</v>
      </c>
      <c r="M47" s="360" t="s">
        <v>484</v>
      </c>
    </row>
    <row r="48" spans="2:13" ht="27.75" customHeight="1" x14ac:dyDescent="0.15">
      <c r="B48" s="1234"/>
      <c r="C48" s="1235"/>
      <c r="D48" s="106"/>
      <c r="E48" s="1238" t="s">
        <v>38</v>
      </c>
      <c r="F48" s="1238"/>
      <c r="G48" s="1238"/>
      <c r="H48" s="1239"/>
      <c r="I48" s="358" t="s">
        <v>484</v>
      </c>
      <c r="J48" s="359" t="s">
        <v>484</v>
      </c>
      <c r="K48" s="359" t="s">
        <v>484</v>
      </c>
      <c r="L48" s="359" t="s">
        <v>484</v>
      </c>
      <c r="M48" s="360" t="s">
        <v>484</v>
      </c>
    </row>
    <row r="49" spans="2:13" ht="27.75" customHeight="1" x14ac:dyDescent="0.15">
      <c r="B49" s="1236"/>
      <c r="C49" s="1237"/>
      <c r="D49" s="106"/>
      <c r="E49" s="1238" t="s">
        <v>39</v>
      </c>
      <c r="F49" s="1238"/>
      <c r="G49" s="1238"/>
      <c r="H49" s="1239"/>
      <c r="I49" s="358" t="s">
        <v>484</v>
      </c>
      <c r="J49" s="359" t="s">
        <v>484</v>
      </c>
      <c r="K49" s="359" t="s">
        <v>484</v>
      </c>
      <c r="L49" s="359" t="s">
        <v>484</v>
      </c>
      <c r="M49" s="360" t="s">
        <v>484</v>
      </c>
    </row>
    <row r="50" spans="2:13" ht="27.75" customHeight="1" x14ac:dyDescent="0.15">
      <c r="B50" s="1232" t="s">
        <v>40</v>
      </c>
      <c r="C50" s="1233"/>
      <c r="D50" s="109"/>
      <c r="E50" s="1238" t="s">
        <v>41</v>
      </c>
      <c r="F50" s="1238"/>
      <c r="G50" s="1238"/>
      <c r="H50" s="1239"/>
      <c r="I50" s="358">
        <v>10848</v>
      </c>
      <c r="J50" s="359">
        <v>18690</v>
      </c>
      <c r="K50" s="359">
        <v>18779</v>
      </c>
      <c r="L50" s="359">
        <v>16939</v>
      </c>
      <c r="M50" s="360">
        <v>17573</v>
      </c>
    </row>
    <row r="51" spans="2:13" ht="27.75" customHeight="1" x14ac:dyDescent="0.15">
      <c r="B51" s="1234"/>
      <c r="C51" s="1235"/>
      <c r="D51" s="106"/>
      <c r="E51" s="1238" t="s">
        <v>42</v>
      </c>
      <c r="F51" s="1238"/>
      <c r="G51" s="1238"/>
      <c r="H51" s="1239"/>
      <c r="I51" s="358" t="s">
        <v>484</v>
      </c>
      <c r="J51" s="359" t="s">
        <v>484</v>
      </c>
      <c r="K51" s="359" t="s">
        <v>484</v>
      </c>
      <c r="L51" s="359" t="s">
        <v>484</v>
      </c>
      <c r="M51" s="360" t="s">
        <v>484</v>
      </c>
    </row>
    <row r="52" spans="2:13" ht="27.75" customHeight="1" x14ac:dyDescent="0.15">
      <c r="B52" s="1236"/>
      <c r="C52" s="1237"/>
      <c r="D52" s="106"/>
      <c r="E52" s="1238" t="s">
        <v>43</v>
      </c>
      <c r="F52" s="1238"/>
      <c r="G52" s="1238"/>
      <c r="H52" s="1239"/>
      <c r="I52" s="358">
        <v>3066</v>
      </c>
      <c r="J52" s="359">
        <v>2935</v>
      </c>
      <c r="K52" s="359">
        <v>2787</v>
      </c>
      <c r="L52" s="359">
        <v>2573</v>
      </c>
      <c r="M52" s="360">
        <v>2342</v>
      </c>
    </row>
    <row r="53" spans="2:13" ht="27.75" customHeight="1" thickBot="1" x14ac:dyDescent="0.2">
      <c r="B53" s="1240" t="s">
        <v>19</v>
      </c>
      <c r="C53" s="1241"/>
      <c r="D53" s="110"/>
      <c r="E53" s="1242" t="s">
        <v>44</v>
      </c>
      <c r="F53" s="1242"/>
      <c r="G53" s="1242"/>
      <c r="H53" s="1243"/>
      <c r="I53" s="361">
        <v>-11188</v>
      </c>
      <c r="J53" s="362">
        <v>-19220</v>
      </c>
      <c r="K53" s="362">
        <v>-19486</v>
      </c>
      <c r="L53" s="362">
        <v>-17730</v>
      </c>
      <c r="M53" s="363">
        <v>-18397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0/KR97JwIKneeCSIPAM+SK83W3XAnV1ViTkRCszji2Bu5UbR0DDUxvhPeo8/SS9kNdPDFXp9dwBvRjLHO9B5w==" saltValue="+gci/PLTt7CjSHNk4bUh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election sqref="A1:XFD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59" t="s">
        <v>46</v>
      </c>
      <c r="D55" s="1259"/>
      <c r="E55" s="1260"/>
      <c r="F55" s="122">
        <v>3363</v>
      </c>
      <c r="G55" s="122">
        <v>3594</v>
      </c>
      <c r="H55" s="123">
        <v>3819</v>
      </c>
    </row>
    <row r="56" spans="2:8" ht="52.5" customHeight="1" x14ac:dyDescent="0.15">
      <c r="B56" s="124"/>
      <c r="C56" s="1261" t="s">
        <v>47</v>
      </c>
      <c r="D56" s="1261"/>
      <c r="E56" s="1262"/>
      <c r="F56" s="125">
        <v>1</v>
      </c>
      <c r="G56" s="125">
        <v>1</v>
      </c>
      <c r="H56" s="126">
        <v>1</v>
      </c>
    </row>
    <row r="57" spans="2:8" ht="53.25" customHeight="1" x14ac:dyDescent="0.15">
      <c r="B57" s="124"/>
      <c r="C57" s="1263" t="s">
        <v>48</v>
      </c>
      <c r="D57" s="1263"/>
      <c r="E57" s="1264"/>
      <c r="F57" s="127">
        <v>73980</v>
      </c>
      <c r="G57" s="127">
        <v>66327</v>
      </c>
      <c r="H57" s="128">
        <v>62481</v>
      </c>
    </row>
    <row r="58" spans="2:8" ht="45.75" customHeight="1" x14ac:dyDescent="0.15">
      <c r="B58" s="129"/>
      <c r="C58" s="1251" t="s">
        <v>541</v>
      </c>
      <c r="D58" s="1252"/>
      <c r="E58" s="1253"/>
      <c r="F58" s="364">
        <v>34890</v>
      </c>
      <c r="G58" s="130">
        <v>34740</v>
      </c>
      <c r="H58" s="131">
        <v>34617</v>
      </c>
    </row>
    <row r="59" spans="2:8" ht="45.75" customHeight="1" x14ac:dyDescent="0.15">
      <c r="B59" s="129"/>
      <c r="C59" s="1251" t="s">
        <v>542</v>
      </c>
      <c r="D59" s="1252"/>
      <c r="E59" s="1253"/>
      <c r="F59" s="364">
        <v>11033</v>
      </c>
      <c r="G59" s="130">
        <v>9960</v>
      </c>
      <c r="H59" s="131">
        <v>10024</v>
      </c>
    </row>
    <row r="60" spans="2:8" ht="45.75" customHeight="1" x14ac:dyDescent="0.15">
      <c r="B60" s="129"/>
      <c r="C60" s="1251" t="s">
        <v>543</v>
      </c>
      <c r="D60" s="1252"/>
      <c r="E60" s="1253"/>
      <c r="F60" s="364">
        <v>17101</v>
      </c>
      <c r="G60" s="130">
        <v>12358</v>
      </c>
      <c r="H60" s="131">
        <v>8151</v>
      </c>
    </row>
    <row r="61" spans="2:8" ht="45.75" customHeight="1" x14ac:dyDescent="0.15">
      <c r="B61" s="129"/>
      <c r="C61" s="1251" t="s">
        <v>544</v>
      </c>
      <c r="D61" s="1252"/>
      <c r="E61" s="1253"/>
      <c r="F61" s="364">
        <v>4247</v>
      </c>
      <c r="G61" s="130">
        <v>2785</v>
      </c>
      <c r="H61" s="131">
        <v>2901</v>
      </c>
    </row>
    <row r="62" spans="2:8" ht="45.75" customHeight="1" thickBot="1" x14ac:dyDescent="0.2">
      <c r="B62" s="132"/>
      <c r="C62" s="1254" t="s">
        <v>545</v>
      </c>
      <c r="D62" s="1255"/>
      <c r="E62" s="1256"/>
      <c r="F62" s="365">
        <v>2582</v>
      </c>
      <c r="G62" s="133">
        <v>2783</v>
      </c>
      <c r="H62" s="134">
        <v>2899</v>
      </c>
    </row>
    <row r="63" spans="2:8" ht="52.5" customHeight="1" thickBot="1" x14ac:dyDescent="0.2">
      <c r="B63" s="135"/>
      <c r="C63" s="1257" t="s">
        <v>49</v>
      </c>
      <c r="D63" s="1257"/>
      <c r="E63" s="1258"/>
      <c r="F63" s="136">
        <v>77344</v>
      </c>
      <c r="G63" s="136">
        <v>69921</v>
      </c>
      <c r="H63" s="137">
        <v>66300</v>
      </c>
    </row>
    <row r="64" spans="2:8" x14ac:dyDescent="0.15"/>
  </sheetData>
  <sheetProtection algorithmName="SHA-512" hashValue="0ShYAdTxibdkIRAlhWdFXuw8c4jFELU9HrGK0AQ/l+DKt7yho3T2MEuiqI9VkQdw6FtrkjBDC3FZHzd2wKm7pQ==" saltValue="T2VS1gStT6IvPSisUURU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DB187-49E8-42AD-AD2B-A0B8B5CEC47A}">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368" customWidth="1"/>
    <col min="2" max="107" width="2.5" style="368" customWidth="1"/>
    <col min="108" max="108" width="6.125" style="375" customWidth="1"/>
    <col min="109" max="109" width="5.875" style="374" customWidth="1"/>
    <col min="110" max="16384" width="8.625" style="368" hidden="1"/>
  </cols>
  <sheetData>
    <row r="1" spans="1:109" ht="42.75" customHeight="1" x14ac:dyDescent="0.15">
      <c r="A1" s="366"/>
      <c r="B1" s="367"/>
      <c r="DD1" s="368"/>
      <c r="DE1" s="368"/>
    </row>
    <row r="2" spans="1:109" ht="25.5" customHeight="1" x14ac:dyDescent="0.15">
      <c r="A2" s="369"/>
      <c r="C2" s="369"/>
      <c r="O2" s="369"/>
      <c r="P2" s="369"/>
      <c r="Q2" s="369"/>
      <c r="R2" s="369"/>
      <c r="S2" s="369"/>
      <c r="T2" s="369"/>
      <c r="U2" s="369"/>
      <c r="V2" s="369"/>
      <c r="W2" s="369"/>
      <c r="X2" s="369"/>
      <c r="Y2" s="369"/>
      <c r="Z2" s="369"/>
      <c r="AA2" s="369"/>
      <c r="AB2" s="369"/>
      <c r="AC2" s="369"/>
      <c r="AD2" s="369"/>
      <c r="AE2" s="369"/>
      <c r="AF2" s="369"/>
      <c r="AG2" s="369"/>
      <c r="AH2" s="369"/>
      <c r="AI2" s="369"/>
      <c r="AU2" s="369"/>
      <c r="BG2" s="369"/>
      <c r="BS2" s="369"/>
      <c r="CE2" s="369"/>
      <c r="CQ2" s="369"/>
      <c r="DD2" s="368"/>
      <c r="DE2" s="368"/>
    </row>
    <row r="3" spans="1:109" ht="25.5" customHeight="1" x14ac:dyDescent="0.15">
      <c r="A3" s="369"/>
      <c r="C3" s="369"/>
      <c r="O3" s="369"/>
      <c r="P3" s="369"/>
      <c r="Q3" s="369"/>
      <c r="R3" s="369"/>
      <c r="S3" s="369"/>
      <c r="T3" s="369"/>
      <c r="U3" s="369"/>
      <c r="V3" s="369"/>
      <c r="W3" s="369"/>
      <c r="X3" s="369"/>
      <c r="Y3" s="369"/>
      <c r="Z3" s="369"/>
      <c r="AA3" s="369"/>
      <c r="AB3" s="369"/>
      <c r="AC3" s="369"/>
      <c r="AD3" s="369"/>
      <c r="AE3" s="369"/>
      <c r="AF3" s="369"/>
      <c r="AG3" s="369"/>
      <c r="AH3" s="369"/>
      <c r="AI3" s="369"/>
      <c r="AU3" s="369"/>
      <c r="BG3" s="369"/>
      <c r="BS3" s="369"/>
      <c r="CE3" s="369"/>
      <c r="CQ3" s="369"/>
      <c r="DD3" s="368"/>
      <c r="DE3" s="368"/>
    </row>
    <row r="4" spans="1:109" s="259" customFormat="1"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69"/>
      <c r="BA4" s="369"/>
      <c r="BB4" s="369"/>
      <c r="BC4" s="369"/>
      <c r="BD4" s="369"/>
      <c r="BE4" s="369"/>
      <c r="BF4" s="369"/>
      <c r="BG4" s="369"/>
      <c r="BH4" s="369"/>
      <c r="BI4" s="369"/>
      <c r="BJ4" s="369"/>
      <c r="BK4" s="369"/>
      <c r="BL4" s="369"/>
      <c r="BM4" s="369"/>
      <c r="BN4" s="369"/>
      <c r="BO4" s="369"/>
      <c r="BP4" s="369"/>
      <c r="BQ4" s="369"/>
      <c r="BR4" s="369"/>
      <c r="BS4" s="369"/>
      <c r="BT4" s="369"/>
      <c r="BU4" s="369"/>
      <c r="BV4" s="369"/>
      <c r="BW4" s="369"/>
      <c r="BX4" s="369"/>
      <c r="BY4" s="369"/>
      <c r="BZ4" s="369"/>
      <c r="CA4" s="369"/>
      <c r="CB4" s="369"/>
      <c r="CC4" s="369"/>
      <c r="CD4" s="369"/>
      <c r="CE4" s="369"/>
      <c r="CF4" s="369"/>
      <c r="CG4" s="369"/>
      <c r="CH4" s="369"/>
      <c r="CI4" s="369"/>
      <c r="CJ4" s="369"/>
      <c r="CK4" s="369"/>
      <c r="CL4" s="369"/>
      <c r="CM4" s="369"/>
      <c r="CN4" s="369"/>
      <c r="CO4" s="369"/>
      <c r="CP4" s="369"/>
      <c r="CQ4" s="369"/>
      <c r="CR4" s="369"/>
      <c r="CS4" s="369"/>
      <c r="CT4" s="369"/>
      <c r="CU4" s="369"/>
      <c r="CV4" s="369"/>
      <c r="CW4" s="369"/>
      <c r="CX4" s="369"/>
      <c r="CY4" s="369"/>
      <c r="CZ4" s="369"/>
      <c r="DA4" s="369"/>
      <c r="DB4" s="369"/>
      <c r="DC4" s="369"/>
      <c r="DD4" s="369"/>
      <c r="DE4" s="369"/>
    </row>
    <row r="5" spans="1:109" s="259" customFormat="1"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c r="AJ5" s="369"/>
      <c r="AK5" s="369"/>
      <c r="AL5" s="369"/>
      <c r="AM5" s="369"/>
      <c r="AN5" s="369"/>
      <c r="AO5" s="369"/>
      <c r="AP5" s="369"/>
      <c r="AQ5" s="369"/>
      <c r="AR5" s="369"/>
      <c r="AS5" s="369"/>
      <c r="AT5" s="369"/>
      <c r="AU5" s="369"/>
      <c r="AV5" s="369"/>
      <c r="AW5" s="369"/>
      <c r="AX5" s="369"/>
      <c r="AY5" s="369"/>
      <c r="AZ5" s="369"/>
      <c r="BA5" s="369"/>
      <c r="BB5" s="369"/>
      <c r="BC5" s="369"/>
      <c r="BD5" s="369"/>
      <c r="BE5" s="369"/>
      <c r="BF5" s="369"/>
      <c r="BG5" s="369"/>
      <c r="BH5" s="369"/>
      <c r="BI5" s="369"/>
      <c r="BJ5" s="369"/>
      <c r="BK5" s="369"/>
      <c r="BL5" s="369"/>
      <c r="BM5" s="369"/>
      <c r="BN5" s="369"/>
      <c r="BO5" s="369"/>
      <c r="BP5" s="369"/>
      <c r="BQ5" s="369"/>
      <c r="BR5" s="369"/>
      <c r="BS5" s="369"/>
      <c r="BT5" s="369"/>
      <c r="BU5" s="369"/>
      <c r="BV5" s="369"/>
      <c r="BW5" s="369"/>
      <c r="BX5" s="369"/>
      <c r="BY5" s="369"/>
      <c r="BZ5" s="369"/>
      <c r="CA5" s="369"/>
      <c r="CB5" s="369"/>
      <c r="CC5" s="369"/>
      <c r="CD5" s="369"/>
      <c r="CE5" s="369"/>
      <c r="CF5" s="369"/>
      <c r="CG5" s="369"/>
      <c r="CH5" s="369"/>
      <c r="CI5" s="369"/>
      <c r="CJ5" s="369"/>
      <c r="CK5" s="369"/>
      <c r="CL5" s="369"/>
      <c r="CM5" s="369"/>
      <c r="CN5" s="369"/>
      <c r="CO5" s="369"/>
      <c r="CP5" s="369"/>
      <c r="CQ5" s="369"/>
      <c r="CR5" s="369"/>
      <c r="CS5" s="369"/>
      <c r="CT5" s="369"/>
      <c r="CU5" s="369"/>
      <c r="CV5" s="369"/>
      <c r="CW5" s="369"/>
      <c r="CX5" s="369"/>
      <c r="CY5" s="369"/>
      <c r="CZ5" s="369"/>
      <c r="DA5" s="369"/>
      <c r="DB5" s="369"/>
      <c r="DC5" s="369"/>
      <c r="DD5" s="369"/>
      <c r="DE5" s="369"/>
    </row>
    <row r="6" spans="1:109" s="259" customFormat="1"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69"/>
      <c r="AY6" s="369"/>
      <c r="AZ6" s="369"/>
      <c r="BA6" s="369"/>
      <c r="BB6" s="369"/>
      <c r="BC6" s="369"/>
      <c r="BD6" s="369"/>
      <c r="BE6" s="369"/>
      <c r="BF6" s="369"/>
      <c r="BG6" s="369"/>
      <c r="BH6" s="369"/>
      <c r="BI6" s="369"/>
      <c r="BJ6" s="369"/>
      <c r="BK6" s="369"/>
      <c r="BL6" s="369"/>
      <c r="BM6" s="369"/>
      <c r="BN6" s="369"/>
      <c r="BO6" s="369"/>
      <c r="BP6" s="369"/>
      <c r="BQ6" s="369"/>
      <c r="BR6" s="369"/>
      <c r="BS6" s="369"/>
      <c r="BT6" s="369"/>
      <c r="BU6" s="369"/>
      <c r="BV6" s="369"/>
      <c r="BW6" s="369"/>
      <c r="BX6" s="369"/>
      <c r="BY6" s="369"/>
      <c r="BZ6" s="369"/>
      <c r="CA6" s="369"/>
      <c r="CB6" s="369"/>
      <c r="CC6" s="369"/>
      <c r="CD6" s="369"/>
      <c r="CE6" s="369"/>
      <c r="CF6" s="369"/>
      <c r="CG6" s="369"/>
      <c r="CH6" s="369"/>
      <c r="CI6" s="369"/>
      <c r="CJ6" s="369"/>
      <c r="CK6" s="369"/>
      <c r="CL6" s="369"/>
      <c r="CM6" s="369"/>
      <c r="CN6" s="369"/>
      <c r="CO6" s="369"/>
      <c r="CP6" s="369"/>
      <c r="CQ6" s="369"/>
      <c r="CR6" s="369"/>
      <c r="CS6" s="369"/>
      <c r="CT6" s="369"/>
      <c r="CU6" s="369"/>
      <c r="CV6" s="369"/>
      <c r="CW6" s="369"/>
      <c r="CX6" s="369"/>
      <c r="CY6" s="369"/>
      <c r="CZ6" s="369"/>
      <c r="DA6" s="369"/>
      <c r="DB6" s="369"/>
      <c r="DC6" s="369"/>
      <c r="DD6" s="369"/>
      <c r="DE6" s="369"/>
    </row>
    <row r="7" spans="1:109" s="259" customFormat="1"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69"/>
      <c r="AL7" s="369"/>
      <c r="AM7" s="369"/>
      <c r="AN7" s="369"/>
      <c r="AO7" s="369"/>
      <c r="AP7" s="369"/>
      <c r="AQ7" s="369"/>
      <c r="AR7" s="369"/>
      <c r="AS7" s="369"/>
      <c r="AT7" s="369"/>
      <c r="AU7" s="369"/>
      <c r="AV7" s="369"/>
      <c r="AW7" s="369"/>
      <c r="AX7" s="369"/>
      <c r="AY7" s="369"/>
      <c r="AZ7" s="369"/>
      <c r="BA7" s="369"/>
      <c r="BB7" s="369"/>
      <c r="BC7" s="369"/>
      <c r="BD7" s="369"/>
      <c r="BE7" s="369"/>
      <c r="BF7" s="369"/>
      <c r="BG7" s="369"/>
      <c r="BH7" s="369"/>
      <c r="BI7" s="369"/>
      <c r="BJ7" s="369"/>
      <c r="BK7" s="369"/>
      <c r="BL7" s="369"/>
      <c r="BM7" s="369"/>
      <c r="BN7" s="369"/>
      <c r="BO7" s="369"/>
      <c r="BP7" s="369"/>
      <c r="BQ7" s="369"/>
      <c r="BR7" s="369"/>
      <c r="BS7" s="369"/>
      <c r="BT7" s="369"/>
      <c r="BU7" s="369"/>
      <c r="BV7" s="369"/>
      <c r="BW7" s="369"/>
      <c r="BX7" s="369"/>
      <c r="BY7" s="369"/>
      <c r="BZ7" s="369"/>
      <c r="CA7" s="369"/>
      <c r="CB7" s="369"/>
      <c r="CC7" s="369"/>
      <c r="CD7" s="369"/>
      <c r="CE7" s="369"/>
      <c r="CF7" s="369"/>
      <c r="CG7" s="369"/>
      <c r="CH7" s="369"/>
      <c r="CI7" s="369"/>
      <c r="CJ7" s="369"/>
      <c r="CK7" s="369"/>
      <c r="CL7" s="369"/>
      <c r="CM7" s="369"/>
      <c r="CN7" s="369"/>
      <c r="CO7" s="369"/>
      <c r="CP7" s="369"/>
      <c r="CQ7" s="369"/>
      <c r="CR7" s="369"/>
      <c r="CS7" s="369"/>
      <c r="CT7" s="369"/>
      <c r="CU7" s="369"/>
      <c r="CV7" s="369"/>
      <c r="CW7" s="369"/>
      <c r="CX7" s="369"/>
      <c r="CY7" s="369"/>
      <c r="CZ7" s="369"/>
      <c r="DA7" s="369"/>
      <c r="DB7" s="369"/>
      <c r="DC7" s="369"/>
      <c r="DD7" s="369"/>
      <c r="DE7" s="369"/>
    </row>
    <row r="8" spans="1:109" s="259" customFormat="1"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69"/>
      <c r="AY8" s="369"/>
      <c r="AZ8" s="369"/>
      <c r="BA8" s="369"/>
      <c r="BB8" s="369"/>
      <c r="BC8" s="369"/>
      <c r="BD8" s="369"/>
      <c r="BE8" s="369"/>
      <c r="BF8" s="369"/>
      <c r="BG8" s="369"/>
      <c r="BH8" s="369"/>
      <c r="BI8" s="369"/>
      <c r="BJ8" s="369"/>
      <c r="BK8" s="369"/>
      <c r="BL8" s="369"/>
      <c r="BM8" s="369"/>
      <c r="BN8" s="369"/>
      <c r="BO8" s="369"/>
      <c r="BP8" s="369"/>
      <c r="BQ8" s="369"/>
      <c r="BR8" s="369"/>
      <c r="BS8" s="369"/>
      <c r="BT8" s="369"/>
      <c r="BU8" s="369"/>
      <c r="BV8" s="369"/>
      <c r="BW8" s="369"/>
      <c r="BX8" s="369"/>
      <c r="BY8" s="369"/>
      <c r="BZ8" s="369"/>
      <c r="CA8" s="369"/>
      <c r="CB8" s="369"/>
      <c r="CC8" s="369"/>
      <c r="CD8" s="369"/>
      <c r="CE8" s="369"/>
      <c r="CF8" s="369"/>
      <c r="CG8" s="369"/>
      <c r="CH8" s="369"/>
      <c r="CI8" s="369"/>
      <c r="CJ8" s="369"/>
      <c r="CK8" s="369"/>
      <c r="CL8" s="369"/>
      <c r="CM8" s="369"/>
      <c r="CN8" s="369"/>
      <c r="CO8" s="369"/>
      <c r="CP8" s="369"/>
      <c r="CQ8" s="369"/>
      <c r="CR8" s="369"/>
      <c r="CS8" s="369"/>
      <c r="CT8" s="369"/>
      <c r="CU8" s="369"/>
      <c r="CV8" s="369"/>
      <c r="CW8" s="369"/>
      <c r="CX8" s="369"/>
      <c r="CY8" s="369"/>
      <c r="CZ8" s="369"/>
      <c r="DA8" s="369"/>
      <c r="DB8" s="369"/>
      <c r="DC8" s="369"/>
      <c r="DD8" s="369"/>
      <c r="DE8" s="369"/>
    </row>
    <row r="9" spans="1:109" s="259" customFormat="1"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369"/>
      <c r="AL9" s="369"/>
      <c r="AM9" s="369"/>
      <c r="AN9" s="369"/>
      <c r="AO9" s="369"/>
      <c r="AP9" s="369"/>
      <c r="AQ9" s="369"/>
      <c r="AR9" s="369"/>
      <c r="AS9" s="369"/>
      <c r="AT9" s="369"/>
      <c r="AU9" s="369"/>
      <c r="AV9" s="369"/>
      <c r="AW9" s="369"/>
      <c r="AX9" s="369"/>
      <c r="AY9" s="369"/>
      <c r="AZ9" s="369"/>
      <c r="BA9" s="369"/>
      <c r="BB9" s="369"/>
      <c r="BC9" s="369"/>
      <c r="BD9" s="369"/>
      <c r="BE9" s="369"/>
      <c r="BF9" s="369"/>
      <c r="BG9" s="369"/>
      <c r="BH9" s="369"/>
      <c r="BI9" s="369"/>
      <c r="BJ9" s="369"/>
      <c r="BK9" s="369"/>
      <c r="BL9" s="369"/>
      <c r="BM9" s="369"/>
      <c r="BN9" s="369"/>
      <c r="BO9" s="369"/>
      <c r="BP9" s="369"/>
      <c r="BQ9" s="369"/>
      <c r="BR9" s="369"/>
      <c r="BS9" s="369"/>
      <c r="BT9" s="369"/>
      <c r="BU9" s="369"/>
      <c r="BV9" s="369"/>
      <c r="BW9" s="369"/>
      <c r="BX9" s="369"/>
      <c r="BY9" s="369"/>
      <c r="BZ9" s="369"/>
      <c r="CA9" s="369"/>
      <c r="CB9" s="369"/>
      <c r="CC9" s="369"/>
      <c r="CD9" s="369"/>
      <c r="CE9" s="369"/>
      <c r="CF9" s="369"/>
      <c r="CG9" s="369"/>
      <c r="CH9" s="369"/>
      <c r="CI9" s="369"/>
      <c r="CJ9" s="369"/>
      <c r="CK9" s="369"/>
      <c r="CL9" s="369"/>
      <c r="CM9" s="369"/>
      <c r="CN9" s="369"/>
      <c r="CO9" s="369"/>
      <c r="CP9" s="369"/>
      <c r="CQ9" s="369"/>
      <c r="CR9" s="369"/>
      <c r="CS9" s="369"/>
      <c r="CT9" s="369"/>
      <c r="CU9" s="369"/>
      <c r="CV9" s="369"/>
      <c r="CW9" s="369"/>
      <c r="CX9" s="369"/>
      <c r="CY9" s="369"/>
      <c r="CZ9" s="369"/>
      <c r="DA9" s="369"/>
      <c r="DB9" s="369"/>
      <c r="DC9" s="369"/>
      <c r="DD9" s="369"/>
      <c r="DE9" s="369"/>
    </row>
    <row r="10" spans="1:109" s="259" customFormat="1"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369"/>
      <c r="AP10" s="369"/>
      <c r="AQ10" s="369"/>
      <c r="AR10" s="369"/>
      <c r="AS10" s="369"/>
      <c r="AT10" s="369"/>
      <c r="AU10" s="369"/>
      <c r="AV10" s="369"/>
      <c r="AW10" s="369"/>
      <c r="AX10" s="369"/>
      <c r="AY10" s="369"/>
      <c r="AZ10" s="369"/>
      <c r="BA10" s="369"/>
      <c r="BB10" s="369"/>
      <c r="BC10" s="369"/>
      <c r="BD10" s="369"/>
      <c r="BE10" s="369"/>
      <c r="BF10" s="369"/>
      <c r="BG10" s="369"/>
      <c r="BH10" s="369"/>
      <c r="BI10" s="369"/>
      <c r="BJ10" s="369"/>
      <c r="BK10" s="369"/>
      <c r="BL10" s="369"/>
      <c r="BM10" s="369"/>
      <c r="BN10" s="369"/>
      <c r="BO10" s="369"/>
      <c r="BP10" s="369"/>
      <c r="BQ10" s="369"/>
      <c r="BR10" s="369"/>
      <c r="BS10" s="369"/>
      <c r="BT10" s="369"/>
      <c r="BU10" s="369"/>
      <c r="BV10" s="369"/>
      <c r="BW10" s="369"/>
      <c r="BX10" s="369"/>
      <c r="BY10" s="369"/>
      <c r="BZ10" s="369"/>
      <c r="CA10" s="369"/>
      <c r="CB10" s="369"/>
      <c r="CC10" s="369"/>
      <c r="CD10" s="369"/>
      <c r="CE10" s="369"/>
      <c r="CF10" s="369"/>
      <c r="CG10" s="369"/>
      <c r="CH10" s="369"/>
      <c r="CI10" s="369"/>
      <c r="CJ10" s="369"/>
      <c r="CK10" s="369"/>
      <c r="CL10" s="369"/>
      <c r="CM10" s="369"/>
      <c r="CN10" s="369"/>
      <c r="CO10" s="369"/>
      <c r="CP10" s="369"/>
      <c r="CQ10" s="369"/>
      <c r="CR10" s="369"/>
      <c r="CS10" s="369"/>
      <c r="CT10" s="369"/>
      <c r="CU10" s="369"/>
      <c r="CV10" s="369"/>
      <c r="CW10" s="369"/>
      <c r="CX10" s="369"/>
      <c r="CY10" s="369"/>
      <c r="CZ10" s="369"/>
      <c r="DA10" s="369"/>
      <c r="DB10" s="369"/>
      <c r="DC10" s="369"/>
      <c r="DD10" s="369"/>
      <c r="DE10" s="369"/>
    </row>
    <row r="11" spans="1:109" s="259" customFormat="1"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69"/>
      <c r="AY11" s="369"/>
      <c r="AZ11" s="369"/>
      <c r="BA11" s="369"/>
      <c r="BB11" s="369"/>
      <c r="BC11" s="369"/>
      <c r="BD11" s="369"/>
      <c r="BE11" s="369"/>
      <c r="BF11" s="369"/>
      <c r="BG11" s="369"/>
      <c r="BH11" s="369"/>
      <c r="BI11" s="369"/>
      <c r="BJ11" s="369"/>
      <c r="BK11" s="369"/>
      <c r="BL11" s="369"/>
      <c r="BM11" s="369"/>
      <c r="BN11" s="369"/>
      <c r="BO11" s="369"/>
      <c r="BP11" s="369"/>
      <c r="BQ11" s="369"/>
      <c r="BR11" s="369"/>
      <c r="BS11" s="369"/>
      <c r="BT11" s="369"/>
      <c r="BU11" s="369"/>
      <c r="BV11" s="369"/>
      <c r="BW11" s="369"/>
      <c r="BX11" s="369"/>
      <c r="BY11" s="369"/>
      <c r="BZ11" s="369"/>
      <c r="CA11" s="369"/>
      <c r="CB11" s="369"/>
      <c r="CC11" s="369"/>
      <c r="CD11" s="369"/>
      <c r="CE11" s="369"/>
      <c r="CF11" s="369"/>
      <c r="CG11" s="369"/>
      <c r="CH11" s="369"/>
      <c r="CI11" s="369"/>
      <c r="CJ11" s="369"/>
      <c r="CK11" s="369"/>
      <c r="CL11" s="369"/>
      <c r="CM11" s="369"/>
      <c r="CN11" s="369"/>
      <c r="CO11" s="369"/>
      <c r="CP11" s="369"/>
      <c r="CQ11" s="369"/>
      <c r="CR11" s="369"/>
      <c r="CS11" s="369"/>
      <c r="CT11" s="369"/>
      <c r="CU11" s="369"/>
      <c r="CV11" s="369"/>
      <c r="CW11" s="369"/>
      <c r="CX11" s="369"/>
      <c r="CY11" s="369"/>
      <c r="CZ11" s="369"/>
      <c r="DA11" s="369"/>
      <c r="DB11" s="369"/>
      <c r="DC11" s="369"/>
      <c r="DD11" s="369"/>
      <c r="DE11" s="369"/>
    </row>
    <row r="12" spans="1:109" s="259" customFormat="1"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69"/>
      <c r="AU12" s="369"/>
      <c r="AV12" s="369"/>
      <c r="AW12" s="369"/>
      <c r="AX12" s="369"/>
      <c r="AY12" s="369"/>
      <c r="AZ12" s="369"/>
      <c r="BA12" s="369"/>
      <c r="BB12" s="369"/>
      <c r="BC12" s="369"/>
      <c r="BD12" s="369"/>
      <c r="BE12" s="369"/>
      <c r="BF12" s="369"/>
      <c r="BG12" s="369"/>
      <c r="BH12" s="369"/>
      <c r="BI12" s="369"/>
      <c r="BJ12" s="369"/>
      <c r="BK12" s="369"/>
      <c r="BL12" s="369"/>
      <c r="BM12" s="369"/>
      <c r="BN12" s="369"/>
      <c r="BO12" s="369"/>
      <c r="BP12" s="369"/>
      <c r="BQ12" s="369"/>
      <c r="BR12" s="369"/>
      <c r="BS12" s="369"/>
      <c r="BT12" s="369"/>
      <c r="BU12" s="369"/>
      <c r="BV12" s="369"/>
      <c r="BW12" s="369"/>
      <c r="BX12" s="369"/>
      <c r="BY12" s="369"/>
      <c r="BZ12" s="369"/>
      <c r="CA12" s="369"/>
      <c r="CB12" s="369"/>
      <c r="CC12" s="369"/>
      <c r="CD12" s="369"/>
      <c r="CE12" s="369"/>
      <c r="CF12" s="369"/>
      <c r="CG12" s="369"/>
      <c r="CH12" s="369"/>
      <c r="CI12" s="369"/>
      <c r="CJ12" s="369"/>
      <c r="CK12" s="369"/>
      <c r="CL12" s="369"/>
      <c r="CM12" s="369"/>
      <c r="CN12" s="369"/>
      <c r="CO12" s="369"/>
      <c r="CP12" s="369"/>
      <c r="CQ12" s="369"/>
      <c r="CR12" s="369"/>
      <c r="CS12" s="369"/>
      <c r="CT12" s="369"/>
      <c r="CU12" s="369"/>
      <c r="CV12" s="369"/>
      <c r="CW12" s="369"/>
      <c r="CX12" s="369"/>
      <c r="CY12" s="369"/>
      <c r="CZ12" s="369"/>
      <c r="DA12" s="369"/>
      <c r="DB12" s="369"/>
      <c r="DC12" s="369"/>
      <c r="DD12" s="369"/>
      <c r="DE12" s="369"/>
    </row>
    <row r="13" spans="1:109" s="259" customFormat="1"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69"/>
      <c r="BC13" s="369"/>
      <c r="BD13" s="369"/>
      <c r="BE13" s="369"/>
      <c r="BF13" s="369"/>
      <c r="BG13" s="369"/>
      <c r="BH13" s="369"/>
      <c r="BI13" s="369"/>
      <c r="BJ13" s="369"/>
      <c r="BK13" s="369"/>
      <c r="BL13" s="369"/>
      <c r="BM13" s="369"/>
      <c r="BN13" s="369"/>
      <c r="BO13" s="369"/>
      <c r="BP13" s="369"/>
      <c r="BQ13" s="369"/>
      <c r="BR13" s="369"/>
      <c r="BS13" s="369"/>
      <c r="BT13" s="369"/>
      <c r="BU13" s="369"/>
      <c r="BV13" s="369"/>
      <c r="BW13" s="369"/>
      <c r="BX13" s="369"/>
      <c r="BY13" s="369"/>
      <c r="BZ13" s="369"/>
      <c r="CA13" s="369"/>
      <c r="CB13" s="369"/>
      <c r="CC13" s="369"/>
      <c r="CD13" s="369"/>
      <c r="CE13" s="369"/>
      <c r="CF13" s="369"/>
      <c r="CG13" s="369"/>
      <c r="CH13" s="369"/>
      <c r="CI13" s="369"/>
      <c r="CJ13" s="369"/>
      <c r="CK13" s="369"/>
      <c r="CL13" s="369"/>
      <c r="CM13" s="369"/>
      <c r="CN13" s="369"/>
      <c r="CO13" s="369"/>
      <c r="CP13" s="369"/>
      <c r="CQ13" s="369"/>
      <c r="CR13" s="369"/>
      <c r="CS13" s="369"/>
      <c r="CT13" s="369"/>
      <c r="CU13" s="369"/>
      <c r="CV13" s="369"/>
      <c r="CW13" s="369"/>
      <c r="CX13" s="369"/>
      <c r="CY13" s="369"/>
      <c r="CZ13" s="369"/>
      <c r="DA13" s="369"/>
      <c r="DB13" s="369"/>
      <c r="DC13" s="369"/>
      <c r="DD13" s="369"/>
      <c r="DE13" s="369"/>
    </row>
    <row r="14" spans="1:109" s="259" customForma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369"/>
      <c r="AY14" s="369"/>
      <c r="AZ14" s="369"/>
      <c r="BA14" s="369"/>
      <c r="BB14" s="369"/>
      <c r="BC14" s="369"/>
      <c r="BD14" s="369"/>
      <c r="BE14" s="369"/>
      <c r="BF14" s="369"/>
      <c r="BG14" s="369"/>
      <c r="BH14" s="369"/>
      <c r="BI14" s="369"/>
      <c r="BJ14" s="369"/>
      <c r="BK14" s="369"/>
      <c r="BL14" s="369"/>
      <c r="BM14" s="369"/>
      <c r="BN14" s="369"/>
      <c r="BO14" s="369"/>
      <c r="BP14" s="369"/>
      <c r="BQ14" s="369"/>
      <c r="BR14" s="369"/>
      <c r="BS14" s="369"/>
      <c r="BT14" s="369"/>
      <c r="BU14" s="369"/>
      <c r="BV14" s="369"/>
      <c r="BW14" s="369"/>
      <c r="BX14" s="369"/>
      <c r="BY14" s="369"/>
      <c r="BZ14" s="369"/>
      <c r="CA14" s="369"/>
      <c r="CB14" s="369"/>
      <c r="CC14" s="369"/>
      <c r="CD14" s="369"/>
      <c r="CE14" s="369"/>
      <c r="CF14" s="369"/>
      <c r="CG14" s="369"/>
      <c r="CH14" s="369"/>
      <c r="CI14" s="369"/>
      <c r="CJ14" s="369"/>
      <c r="CK14" s="369"/>
      <c r="CL14" s="369"/>
      <c r="CM14" s="369"/>
      <c r="CN14" s="369"/>
      <c r="CO14" s="369"/>
      <c r="CP14" s="369"/>
      <c r="CQ14" s="369"/>
      <c r="CR14" s="369"/>
      <c r="CS14" s="369"/>
      <c r="CT14" s="369"/>
      <c r="CU14" s="369"/>
      <c r="CV14" s="369"/>
      <c r="CW14" s="369"/>
      <c r="CX14" s="369"/>
      <c r="CY14" s="369"/>
      <c r="CZ14" s="369"/>
      <c r="DA14" s="369"/>
      <c r="DB14" s="369"/>
      <c r="DC14" s="369"/>
      <c r="DD14" s="369"/>
      <c r="DE14" s="369"/>
    </row>
    <row r="15" spans="1:109" s="259" customFormat="1" x14ac:dyDescent="0.15">
      <c r="A15" s="368"/>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69"/>
      <c r="AY15" s="369"/>
      <c r="AZ15" s="369"/>
      <c r="BA15" s="369"/>
      <c r="BB15" s="369"/>
      <c r="BC15" s="369"/>
      <c r="BD15" s="369"/>
      <c r="BE15" s="369"/>
      <c r="BF15" s="369"/>
      <c r="BG15" s="369"/>
      <c r="BH15" s="369"/>
      <c r="BI15" s="369"/>
      <c r="BJ15" s="369"/>
      <c r="BK15" s="369"/>
      <c r="BL15" s="369"/>
      <c r="BM15" s="369"/>
      <c r="BN15" s="369"/>
      <c r="BO15" s="369"/>
      <c r="BP15" s="369"/>
      <c r="BQ15" s="369"/>
      <c r="BR15" s="369"/>
      <c r="BS15" s="369"/>
      <c r="BT15" s="369"/>
      <c r="BU15" s="369"/>
      <c r="BV15" s="369"/>
      <c r="BW15" s="369"/>
      <c r="BX15" s="369"/>
      <c r="BY15" s="369"/>
      <c r="BZ15" s="369"/>
      <c r="CA15" s="369"/>
      <c r="CB15" s="369"/>
      <c r="CC15" s="369"/>
      <c r="CD15" s="369"/>
      <c r="CE15" s="369"/>
      <c r="CF15" s="369"/>
      <c r="CG15" s="369"/>
      <c r="CH15" s="369"/>
      <c r="CI15" s="369"/>
      <c r="CJ15" s="369"/>
      <c r="CK15" s="369"/>
      <c r="CL15" s="369"/>
      <c r="CM15" s="369"/>
      <c r="CN15" s="369"/>
      <c r="CO15" s="369"/>
      <c r="CP15" s="369"/>
      <c r="CQ15" s="369"/>
      <c r="CR15" s="369"/>
      <c r="CS15" s="369"/>
      <c r="CT15" s="369"/>
      <c r="CU15" s="369"/>
      <c r="CV15" s="369"/>
      <c r="CW15" s="369"/>
      <c r="CX15" s="369"/>
      <c r="CY15" s="369"/>
      <c r="CZ15" s="369"/>
      <c r="DA15" s="369"/>
      <c r="DB15" s="369"/>
      <c r="DC15" s="369"/>
      <c r="DD15" s="369"/>
      <c r="DE15" s="369"/>
    </row>
    <row r="16" spans="1:109" s="259" customFormat="1" x14ac:dyDescent="0.15">
      <c r="A16" s="368"/>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c r="AJ16" s="369"/>
      <c r="AK16" s="369"/>
      <c r="AL16" s="369"/>
      <c r="AM16" s="369"/>
      <c r="AN16" s="369"/>
      <c r="AO16" s="369"/>
      <c r="AP16" s="369"/>
      <c r="AQ16" s="369"/>
      <c r="AR16" s="369"/>
      <c r="AS16" s="369"/>
      <c r="AT16" s="369"/>
      <c r="AU16" s="369"/>
      <c r="AV16" s="369"/>
      <c r="AW16" s="369"/>
      <c r="AX16" s="369"/>
      <c r="AY16" s="369"/>
      <c r="AZ16" s="369"/>
      <c r="BA16" s="369"/>
      <c r="BB16" s="369"/>
      <c r="BC16" s="369"/>
      <c r="BD16" s="369"/>
      <c r="BE16" s="369"/>
      <c r="BF16" s="369"/>
      <c r="BG16" s="369"/>
      <c r="BH16" s="369"/>
      <c r="BI16" s="369"/>
      <c r="BJ16" s="369"/>
      <c r="BK16" s="369"/>
      <c r="BL16" s="369"/>
      <c r="BM16" s="369"/>
      <c r="BN16" s="369"/>
      <c r="BO16" s="369"/>
      <c r="BP16" s="369"/>
      <c r="BQ16" s="369"/>
      <c r="BR16" s="369"/>
      <c r="BS16" s="369"/>
      <c r="BT16" s="369"/>
      <c r="BU16" s="369"/>
      <c r="BV16" s="369"/>
      <c r="BW16" s="369"/>
      <c r="BX16" s="369"/>
      <c r="BY16" s="369"/>
      <c r="BZ16" s="369"/>
      <c r="CA16" s="369"/>
      <c r="CB16" s="369"/>
      <c r="CC16" s="369"/>
      <c r="CD16" s="369"/>
      <c r="CE16" s="369"/>
      <c r="CF16" s="369"/>
      <c r="CG16" s="369"/>
      <c r="CH16" s="369"/>
      <c r="CI16" s="369"/>
      <c r="CJ16" s="369"/>
      <c r="CK16" s="369"/>
      <c r="CL16" s="369"/>
      <c r="CM16" s="369"/>
      <c r="CN16" s="369"/>
      <c r="CO16" s="369"/>
      <c r="CP16" s="369"/>
      <c r="CQ16" s="369"/>
      <c r="CR16" s="369"/>
      <c r="CS16" s="369"/>
      <c r="CT16" s="369"/>
      <c r="CU16" s="369"/>
      <c r="CV16" s="369"/>
      <c r="CW16" s="369"/>
      <c r="CX16" s="369"/>
      <c r="CY16" s="369"/>
      <c r="CZ16" s="369"/>
      <c r="DA16" s="369"/>
      <c r="DB16" s="369"/>
      <c r="DC16" s="369"/>
      <c r="DD16" s="369"/>
      <c r="DE16" s="369"/>
    </row>
    <row r="17" spans="1:109" s="259" customFormat="1" x14ac:dyDescent="0.15">
      <c r="A17" s="368"/>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c r="AJ17" s="369"/>
      <c r="AK17" s="369"/>
      <c r="AL17" s="369"/>
      <c r="AM17" s="369"/>
      <c r="AN17" s="369"/>
      <c r="AO17" s="369"/>
      <c r="AP17" s="369"/>
      <c r="AQ17" s="369"/>
      <c r="AR17" s="369"/>
      <c r="AS17" s="369"/>
      <c r="AT17" s="369"/>
      <c r="AU17" s="369"/>
      <c r="AV17" s="369"/>
      <c r="AW17" s="369"/>
      <c r="AX17" s="369"/>
      <c r="AY17" s="369"/>
      <c r="AZ17" s="369"/>
      <c r="BA17" s="369"/>
      <c r="BB17" s="369"/>
      <c r="BC17" s="369"/>
      <c r="BD17" s="369"/>
      <c r="BE17" s="369"/>
      <c r="BF17" s="369"/>
      <c r="BG17" s="369"/>
      <c r="BH17" s="369"/>
      <c r="BI17" s="369"/>
      <c r="BJ17" s="369"/>
      <c r="BK17" s="369"/>
      <c r="BL17" s="369"/>
      <c r="BM17" s="369"/>
      <c r="BN17" s="369"/>
      <c r="BO17" s="369"/>
      <c r="BP17" s="369"/>
      <c r="BQ17" s="369"/>
      <c r="BR17" s="369"/>
      <c r="BS17" s="369"/>
      <c r="BT17" s="369"/>
      <c r="BU17" s="369"/>
      <c r="BV17" s="369"/>
      <c r="BW17" s="369"/>
      <c r="BX17" s="369"/>
      <c r="BY17" s="369"/>
      <c r="BZ17" s="369"/>
      <c r="CA17" s="369"/>
      <c r="CB17" s="369"/>
      <c r="CC17" s="369"/>
      <c r="CD17" s="369"/>
      <c r="CE17" s="369"/>
      <c r="CF17" s="369"/>
      <c r="CG17" s="369"/>
      <c r="CH17" s="369"/>
      <c r="CI17" s="369"/>
      <c r="CJ17" s="369"/>
      <c r="CK17" s="369"/>
      <c r="CL17" s="369"/>
      <c r="CM17" s="369"/>
      <c r="CN17" s="369"/>
      <c r="CO17" s="369"/>
      <c r="CP17" s="369"/>
      <c r="CQ17" s="369"/>
      <c r="CR17" s="369"/>
      <c r="CS17" s="369"/>
      <c r="CT17" s="369"/>
      <c r="CU17" s="369"/>
      <c r="CV17" s="369"/>
      <c r="CW17" s="369"/>
      <c r="CX17" s="369"/>
      <c r="CY17" s="369"/>
      <c r="CZ17" s="369"/>
      <c r="DA17" s="369"/>
      <c r="DB17" s="369"/>
      <c r="DC17" s="369"/>
      <c r="DD17" s="369"/>
      <c r="DE17" s="369"/>
    </row>
    <row r="18" spans="1:109" s="259" customFormat="1" x14ac:dyDescent="0.15">
      <c r="A18" s="368"/>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c r="AJ18" s="369"/>
      <c r="AK18" s="369"/>
      <c r="AL18" s="369"/>
      <c r="AM18" s="369"/>
      <c r="AN18" s="369"/>
      <c r="AO18" s="369"/>
      <c r="AP18" s="369"/>
      <c r="AQ18" s="369"/>
      <c r="AR18" s="369"/>
      <c r="AS18" s="369"/>
      <c r="AT18" s="369"/>
      <c r="AU18" s="369"/>
      <c r="AV18" s="369"/>
      <c r="AW18" s="369"/>
      <c r="AX18" s="369"/>
      <c r="AY18" s="369"/>
      <c r="AZ18" s="369"/>
      <c r="BA18" s="369"/>
      <c r="BB18" s="369"/>
      <c r="BC18" s="369"/>
      <c r="BD18" s="369"/>
      <c r="BE18" s="369"/>
      <c r="BF18" s="369"/>
      <c r="BG18" s="369"/>
      <c r="BH18" s="369"/>
      <c r="BI18" s="369"/>
      <c r="BJ18" s="369"/>
      <c r="BK18" s="369"/>
      <c r="BL18" s="369"/>
      <c r="BM18" s="369"/>
      <c r="BN18" s="369"/>
      <c r="BO18" s="369"/>
      <c r="BP18" s="369"/>
      <c r="BQ18" s="369"/>
      <c r="BR18" s="369"/>
      <c r="BS18" s="369"/>
      <c r="BT18" s="369"/>
      <c r="BU18" s="369"/>
      <c r="BV18" s="369"/>
      <c r="BW18" s="369"/>
      <c r="BX18" s="369"/>
      <c r="BY18" s="369"/>
      <c r="BZ18" s="369"/>
      <c r="CA18" s="369"/>
      <c r="CB18" s="369"/>
      <c r="CC18" s="369"/>
      <c r="CD18" s="369"/>
      <c r="CE18" s="369"/>
      <c r="CF18" s="369"/>
      <c r="CG18" s="369"/>
      <c r="CH18" s="369"/>
      <c r="CI18" s="369"/>
      <c r="CJ18" s="369"/>
      <c r="CK18" s="369"/>
      <c r="CL18" s="369"/>
      <c r="CM18" s="369"/>
      <c r="CN18" s="369"/>
      <c r="CO18" s="369"/>
      <c r="CP18" s="369"/>
      <c r="CQ18" s="369"/>
      <c r="CR18" s="369"/>
      <c r="CS18" s="369"/>
      <c r="CT18" s="369"/>
      <c r="CU18" s="369"/>
      <c r="CV18" s="369"/>
      <c r="CW18" s="369"/>
      <c r="CX18" s="369"/>
      <c r="CY18" s="369"/>
      <c r="CZ18" s="369"/>
      <c r="DA18" s="369"/>
      <c r="DB18" s="369"/>
      <c r="DC18" s="369"/>
      <c r="DD18" s="369"/>
      <c r="DE18" s="369"/>
    </row>
    <row r="19" spans="1:109" x14ac:dyDescent="0.15">
      <c r="DD19" s="368"/>
      <c r="DE19" s="368"/>
    </row>
    <row r="20" spans="1:109" x14ac:dyDescent="0.15">
      <c r="DD20" s="368"/>
      <c r="DE20" s="368"/>
    </row>
    <row r="21" spans="1:109" ht="17.25" customHeight="1" x14ac:dyDescent="0.15">
      <c r="B21" s="370"/>
      <c r="C21" s="371"/>
      <c r="D21" s="371"/>
      <c r="E21" s="371"/>
      <c r="F21" s="371"/>
      <c r="G21" s="371"/>
      <c r="H21" s="371"/>
      <c r="I21" s="371"/>
      <c r="J21" s="371"/>
      <c r="K21" s="371"/>
      <c r="L21" s="371"/>
      <c r="M21" s="371"/>
      <c r="N21" s="372"/>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1"/>
      <c r="AM21" s="371"/>
      <c r="AN21" s="371"/>
      <c r="AO21" s="371"/>
      <c r="AP21" s="371"/>
      <c r="AQ21" s="371"/>
      <c r="AR21" s="371"/>
      <c r="AS21" s="371"/>
      <c r="AT21" s="372"/>
      <c r="AU21" s="371"/>
      <c r="AV21" s="371"/>
      <c r="AW21" s="371"/>
      <c r="AX21" s="371"/>
      <c r="AY21" s="371"/>
      <c r="AZ21" s="371"/>
      <c r="BA21" s="371"/>
      <c r="BB21" s="371"/>
      <c r="BC21" s="371"/>
      <c r="BD21" s="371"/>
      <c r="BE21" s="371"/>
      <c r="BF21" s="372"/>
      <c r="BG21" s="371"/>
      <c r="BH21" s="371"/>
      <c r="BI21" s="371"/>
      <c r="BJ21" s="371"/>
      <c r="BK21" s="371"/>
      <c r="BL21" s="371"/>
      <c r="BM21" s="371"/>
      <c r="BN21" s="371"/>
      <c r="BO21" s="371"/>
      <c r="BP21" s="371"/>
      <c r="BQ21" s="371"/>
      <c r="BR21" s="372"/>
      <c r="BS21" s="371"/>
      <c r="BT21" s="371"/>
      <c r="BU21" s="371"/>
      <c r="BV21" s="371"/>
      <c r="BW21" s="371"/>
      <c r="BX21" s="371"/>
      <c r="BY21" s="371"/>
      <c r="BZ21" s="371"/>
      <c r="CA21" s="371"/>
      <c r="CB21" s="371"/>
      <c r="CC21" s="371"/>
      <c r="CD21" s="372"/>
      <c r="CE21" s="371"/>
      <c r="CF21" s="371"/>
      <c r="CG21" s="371"/>
      <c r="CH21" s="371"/>
      <c r="CI21" s="371"/>
      <c r="CJ21" s="371"/>
      <c r="CK21" s="371"/>
      <c r="CL21" s="371"/>
      <c r="CM21" s="371"/>
      <c r="CN21" s="371"/>
      <c r="CO21" s="371"/>
      <c r="CP21" s="372"/>
      <c r="CQ21" s="371"/>
      <c r="CR21" s="371"/>
      <c r="CS21" s="371"/>
      <c r="CT21" s="371"/>
      <c r="CU21" s="371"/>
      <c r="CV21" s="371"/>
      <c r="CW21" s="371"/>
      <c r="CX21" s="371"/>
      <c r="CY21" s="371"/>
      <c r="CZ21" s="371"/>
      <c r="DA21" s="371"/>
      <c r="DB21" s="372"/>
      <c r="DC21" s="371"/>
      <c r="DD21" s="373"/>
      <c r="DE21" s="368"/>
    </row>
    <row r="22" spans="1:109" ht="17.25" customHeight="1" x14ac:dyDescent="0.15">
      <c r="B22" s="374"/>
    </row>
    <row r="23" spans="1:109" x14ac:dyDescent="0.15">
      <c r="B23" s="374"/>
    </row>
    <row r="24" spans="1:109" x14ac:dyDescent="0.15">
      <c r="B24" s="374"/>
    </row>
    <row r="25" spans="1:109" x14ac:dyDescent="0.15">
      <c r="B25" s="374"/>
    </row>
    <row r="26" spans="1:109" x14ac:dyDescent="0.15">
      <c r="B26" s="374"/>
    </row>
    <row r="27" spans="1:109" x14ac:dyDescent="0.15">
      <c r="B27" s="374"/>
    </row>
    <row r="28" spans="1:109" x14ac:dyDescent="0.15">
      <c r="B28" s="374"/>
    </row>
    <row r="29" spans="1:109" x14ac:dyDescent="0.15">
      <c r="B29" s="374"/>
    </row>
    <row r="30" spans="1:109" x14ac:dyDescent="0.15">
      <c r="B30" s="374"/>
    </row>
    <row r="31" spans="1:109" x14ac:dyDescent="0.15">
      <c r="B31" s="374"/>
    </row>
    <row r="32" spans="1:109"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8"/>
    </row>
    <row r="41" spans="2:109" ht="17.25" x14ac:dyDescent="0.15">
      <c r="B41" s="380" t="s">
        <v>560</v>
      </c>
      <c r="C41" s="371"/>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1"/>
      <c r="AI41" s="371"/>
      <c r="AJ41" s="371"/>
      <c r="AK41" s="371"/>
      <c r="AL41" s="371"/>
      <c r="AM41" s="371"/>
      <c r="AN41" s="371"/>
      <c r="AO41" s="371"/>
      <c r="AP41" s="371"/>
      <c r="AQ41" s="371"/>
      <c r="AR41" s="371"/>
      <c r="AS41" s="371"/>
      <c r="AT41" s="371"/>
      <c r="AU41" s="371"/>
      <c r="AV41" s="371"/>
      <c r="AW41" s="371"/>
      <c r="AX41" s="371"/>
      <c r="AY41" s="371"/>
      <c r="AZ41" s="371"/>
      <c r="BA41" s="371"/>
      <c r="BB41" s="371"/>
      <c r="BC41" s="371"/>
      <c r="BD41" s="371"/>
      <c r="BE41" s="371"/>
      <c r="BF41" s="371"/>
      <c r="BG41" s="371"/>
      <c r="BH41" s="371"/>
      <c r="BI41" s="371"/>
      <c r="BJ41" s="371"/>
      <c r="BK41" s="371"/>
      <c r="BL41" s="371"/>
      <c r="BM41" s="371"/>
      <c r="BN41" s="371"/>
      <c r="BO41" s="371"/>
      <c r="BP41" s="371"/>
      <c r="BQ41" s="371"/>
      <c r="BR41" s="371"/>
      <c r="BS41" s="371"/>
      <c r="BT41" s="371"/>
      <c r="BU41" s="371"/>
      <c r="BV41" s="371"/>
      <c r="BW41" s="371"/>
      <c r="BX41" s="371"/>
      <c r="BY41" s="371"/>
      <c r="BZ41" s="371"/>
      <c r="CA41" s="371"/>
      <c r="CB41" s="371"/>
      <c r="CC41" s="371"/>
      <c r="CD41" s="371"/>
      <c r="CE41" s="371"/>
      <c r="CF41" s="371"/>
      <c r="CG41" s="371"/>
      <c r="CH41" s="371"/>
      <c r="CI41" s="371"/>
      <c r="CJ41" s="371"/>
      <c r="CK41" s="371"/>
      <c r="CL41" s="371"/>
      <c r="CM41" s="371"/>
      <c r="CN41" s="371"/>
      <c r="CO41" s="371"/>
      <c r="CP41" s="371"/>
      <c r="CQ41" s="371"/>
      <c r="CR41" s="371"/>
      <c r="CS41" s="371"/>
      <c r="CT41" s="371"/>
      <c r="CU41" s="371"/>
      <c r="CV41" s="371"/>
      <c r="CW41" s="371"/>
      <c r="CX41" s="371"/>
      <c r="CY41" s="371"/>
      <c r="CZ41" s="371"/>
      <c r="DA41" s="371"/>
      <c r="DB41" s="371"/>
      <c r="DC41" s="371"/>
      <c r="DD41" s="373"/>
    </row>
    <row r="42" spans="2:109" x14ac:dyDescent="0.15">
      <c r="B42" s="374"/>
      <c r="G42" s="381"/>
      <c r="I42" s="382"/>
      <c r="J42" s="382"/>
      <c r="K42" s="382"/>
      <c r="AM42" s="381"/>
      <c r="AN42" s="381" t="s">
        <v>561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7" t="s">
        <v>562</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x14ac:dyDescent="0.15">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x14ac:dyDescent="0.15">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x14ac:dyDescent="0.15">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x14ac:dyDescent="0.15">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8" t="s">
        <v>563</v>
      </c>
    </row>
    <row r="50" spans="1:109" x14ac:dyDescent="0.15">
      <c r="B50" s="374"/>
      <c r="G50" s="1271"/>
      <c r="H50" s="1271"/>
      <c r="I50" s="1271"/>
      <c r="J50" s="1271"/>
      <c r="K50" s="384"/>
      <c r="L50" s="384"/>
      <c r="M50" s="385"/>
      <c r="N50" s="385"/>
      <c r="AN50" s="1274"/>
      <c r="AO50" s="1275"/>
      <c r="AP50" s="1275"/>
      <c r="AQ50" s="1275"/>
      <c r="AR50" s="1275"/>
      <c r="AS50" s="1275"/>
      <c r="AT50" s="1275"/>
      <c r="AU50" s="1275"/>
      <c r="AV50" s="1275"/>
      <c r="AW50" s="1275"/>
      <c r="AX50" s="1275"/>
      <c r="AY50" s="1275"/>
      <c r="AZ50" s="1275"/>
      <c r="BA50" s="1275"/>
      <c r="BB50" s="1275"/>
      <c r="BC50" s="1275"/>
      <c r="BD50" s="1275"/>
      <c r="BE50" s="1275"/>
      <c r="BF50" s="1275"/>
      <c r="BG50" s="1275"/>
      <c r="BH50" s="1275"/>
      <c r="BI50" s="1275"/>
      <c r="BJ50" s="1275"/>
      <c r="BK50" s="1275"/>
      <c r="BL50" s="1275"/>
      <c r="BM50" s="1275"/>
      <c r="BN50" s="1275"/>
      <c r="BO50" s="1276"/>
      <c r="BP50" s="1270" t="s">
        <v>523</v>
      </c>
      <c r="BQ50" s="1270"/>
      <c r="BR50" s="1270"/>
      <c r="BS50" s="1270"/>
      <c r="BT50" s="1270"/>
      <c r="BU50" s="1270"/>
      <c r="BV50" s="1270"/>
      <c r="BW50" s="1270"/>
      <c r="BX50" s="1270" t="s">
        <v>524</v>
      </c>
      <c r="BY50" s="1270"/>
      <c r="BZ50" s="1270"/>
      <c r="CA50" s="1270"/>
      <c r="CB50" s="1270"/>
      <c r="CC50" s="1270"/>
      <c r="CD50" s="1270"/>
      <c r="CE50" s="1270"/>
      <c r="CF50" s="1270" t="s">
        <v>525</v>
      </c>
      <c r="CG50" s="1270"/>
      <c r="CH50" s="1270"/>
      <c r="CI50" s="1270"/>
      <c r="CJ50" s="1270"/>
      <c r="CK50" s="1270"/>
      <c r="CL50" s="1270"/>
      <c r="CM50" s="1270"/>
      <c r="CN50" s="1270" t="s">
        <v>526</v>
      </c>
      <c r="CO50" s="1270"/>
      <c r="CP50" s="1270"/>
      <c r="CQ50" s="1270"/>
      <c r="CR50" s="1270"/>
      <c r="CS50" s="1270"/>
      <c r="CT50" s="1270"/>
      <c r="CU50" s="1270"/>
      <c r="CV50" s="1270" t="s">
        <v>527</v>
      </c>
      <c r="CW50" s="1270"/>
      <c r="CX50" s="1270"/>
      <c r="CY50" s="1270"/>
      <c r="CZ50" s="1270"/>
      <c r="DA50" s="1270"/>
      <c r="DB50" s="1270"/>
      <c r="DC50" s="1270"/>
    </row>
    <row r="51" spans="1:109" ht="13.5" customHeight="1" x14ac:dyDescent="0.15">
      <c r="B51" s="374"/>
      <c r="G51" s="1273"/>
      <c r="H51" s="1273"/>
      <c r="I51" s="1286"/>
      <c r="J51" s="1286"/>
      <c r="K51" s="1272"/>
      <c r="L51" s="1272"/>
      <c r="M51" s="1272"/>
      <c r="N51" s="1272"/>
      <c r="AM51" s="383"/>
      <c r="AN51" s="1268" t="s">
        <v>564</v>
      </c>
      <c r="AO51" s="1268"/>
      <c r="AP51" s="1268"/>
      <c r="AQ51" s="1268"/>
      <c r="AR51" s="1268"/>
      <c r="AS51" s="1268"/>
      <c r="AT51" s="1268"/>
      <c r="AU51" s="1268"/>
      <c r="AV51" s="1268"/>
      <c r="AW51" s="1268"/>
      <c r="AX51" s="1268"/>
      <c r="AY51" s="1268"/>
      <c r="AZ51" s="1268"/>
      <c r="BA51" s="1268"/>
      <c r="BB51" s="1268" t="s">
        <v>565</v>
      </c>
      <c r="BC51" s="1268"/>
      <c r="BD51" s="1268"/>
      <c r="BE51" s="1268"/>
      <c r="BF51" s="1268"/>
      <c r="BG51" s="1268"/>
      <c r="BH51" s="1268"/>
      <c r="BI51" s="1268"/>
      <c r="BJ51" s="1268"/>
      <c r="BK51" s="1268"/>
      <c r="BL51" s="1268"/>
      <c r="BM51" s="1268"/>
      <c r="BN51" s="1268"/>
      <c r="BO51" s="1268"/>
      <c r="BP51" s="1265"/>
      <c r="BQ51" s="1265"/>
      <c r="BR51" s="1265"/>
      <c r="BS51" s="1265"/>
      <c r="BT51" s="1265"/>
      <c r="BU51" s="1265"/>
      <c r="BV51" s="1265"/>
      <c r="BW51" s="1265"/>
      <c r="BX51" s="1265"/>
      <c r="BY51" s="1265"/>
      <c r="BZ51" s="1265"/>
      <c r="CA51" s="1265"/>
      <c r="CB51" s="1265"/>
      <c r="CC51" s="1265"/>
      <c r="CD51" s="1265"/>
      <c r="CE51" s="1265"/>
      <c r="CF51" s="1265"/>
      <c r="CG51" s="1265"/>
      <c r="CH51" s="1265"/>
      <c r="CI51" s="1265"/>
      <c r="CJ51" s="1265"/>
      <c r="CK51" s="1265"/>
      <c r="CL51" s="1265"/>
      <c r="CM51" s="1265"/>
      <c r="CN51" s="1265"/>
      <c r="CO51" s="1265"/>
      <c r="CP51" s="1265"/>
      <c r="CQ51" s="1265"/>
      <c r="CR51" s="1265"/>
      <c r="CS51" s="1265"/>
      <c r="CT51" s="1265"/>
      <c r="CU51" s="1265"/>
      <c r="CV51" s="1265"/>
      <c r="CW51" s="1265"/>
      <c r="CX51" s="1265"/>
      <c r="CY51" s="1265"/>
      <c r="CZ51" s="1265"/>
      <c r="DA51" s="1265"/>
      <c r="DB51" s="1265"/>
      <c r="DC51" s="1265"/>
    </row>
    <row r="52" spans="1:109" x14ac:dyDescent="0.15">
      <c r="B52" s="374"/>
      <c r="G52" s="1273"/>
      <c r="H52" s="1273"/>
      <c r="I52" s="1286"/>
      <c r="J52" s="1286"/>
      <c r="K52" s="1272"/>
      <c r="L52" s="1272"/>
      <c r="M52" s="1272"/>
      <c r="N52" s="1272"/>
      <c r="AM52" s="383"/>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65"/>
      <c r="BQ52" s="1265"/>
      <c r="BR52" s="1265"/>
      <c r="BS52" s="1265"/>
      <c r="BT52" s="1265"/>
      <c r="BU52" s="1265"/>
      <c r="BV52" s="1265"/>
      <c r="BW52" s="1265"/>
      <c r="BX52" s="1265"/>
      <c r="BY52" s="1265"/>
      <c r="BZ52" s="1265"/>
      <c r="CA52" s="1265"/>
      <c r="CB52" s="1265"/>
      <c r="CC52" s="1265"/>
      <c r="CD52" s="1265"/>
      <c r="CE52" s="1265"/>
      <c r="CF52" s="1265"/>
      <c r="CG52" s="1265"/>
      <c r="CH52" s="1265"/>
      <c r="CI52" s="1265"/>
      <c r="CJ52" s="1265"/>
      <c r="CK52" s="1265"/>
      <c r="CL52" s="1265"/>
      <c r="CM52" s="1265"/>
      <c r="CN52" s="1265"/>
      <c r="CO52" s="1265"/>
      <c r="CP52" s="1265"/>
      <c r="CQ52" s="1265"/>
      <c r="CR52" s="1265"/>
      <c r="CS52" s="1265"/>
      <c r="CT52" s="1265"/>
      <c r="CU52" s="1265"/>
      <c r="CV52" s="1265"/>
      <c r="CW52" s="1265"/>
      <c r="CX52" s="1265"/>
      <c r="CY52" s="1265"/>
      <c r="CZ52" s="1265"/>
      <c r="DA52" s="1265"/>
      <c r="DB52" s="1265"/>
      <c r="DC52" s="1265"/>
    </row>
    <row r="53" spans="1:109" x14ac:dyDescent="0.15">
      <c r="A53" s="382"/>
      <c r="B53" s="374"/>
      <c r="G53" s="1273"/>
      <c r="H53" s="1273"/>
      <c r="I53" s="1271"/>
      <c r="J53" s="1271"/>
      <c r="K53" s="1272"/>
      <c r="L53" s="1272"/>
      <c r="M53" s="1272"/>
      <c r="N53" s="1272"/>
      <c r="AM53" s="383"/>
      <c r="AN53" s="1268"/>
      <c r="AO53" s="1268"/>
      <c r="AP53" s="1268"/>
      <c r="AQ53" s="1268"/>
      <c r="AR53" s="1268"/>
      <c r="AS53" s="1268"/>
      <c r="AT53" s="1268"/>
      <c r="AU53" s="1268"/>
      <c r="AV53" s="1268"/>
      <c r="AW53" s="1268"/>
      <c r="AX53" s="1268"/>
      <c r="AY53" s="1268"/>
      <c r="AZ53" s="1268"/>
      <c r="BA53" s="1268"/>
      <c r="BB53" s="1268" t="s">
        <v>566</v>
      </c>
      <c r="BC53" s="1268"/>
      <c r="BD53" s="1268"/>
      <c r="BE53" s="1268"/>
      <c r="BF53" s="1268"/>
      <c r="BG53" s="1268"/>
      <c r="BH53" s="1268"/>
      <c r="BI53" s="1268"/>
      <c r="BJ53" s="1268"/>
      <c r="BK53" s="1268"/>
      <c r="BL53" s="1268"/>
      <c r="BM53" s="1268"/>
      <c r="BN53" s="1268"/>
      <c r="BO53" s="1268"/>
      <c r="BP53" s="1265">
        <v>68.900000000000006</v>
      </c>
      <c r="BQ53" s="1265"/>
      <c r="BR53" s="1265"/>
      <c r="BS53" s="1265"/>
      <c r="BT53" s="1265"/>
      <c r="BU53" s="1265"/>
      <c r="BV53" s="1265"/>
      <c r="BW53" s="1265"/>
      <c r="BX53" s="1265">
        <v>47.2</v>
      </c>
      <c r="BY53" s="1265"/>
      <c r="BZ53" s="1265"/>
      <c r="CA53" s="1265"/>
      <c r="CB53" s="1265"/>
      <c r="CC53" s="1265"/>
      <c r="CD53" s="1265"/>
      <c r="CE53" s="1265"/>
      <c r="CF53" s="1265">
        <v>41.2</v>
      </c>
      <c r="CG53" s="1265"/>
      <c r="CH53" s="1265"/>
      <c r="CI53" s="1265"/>
      <c r="CJ53" s="1265"/>
      <c r="CK53" s="1265"/>
      <c r="CL53" s="1265"/>
      <c r="CM53" s="1265"/>
      <c r="CN53" s="1265">
        <v>38.200000000000003</v>
      </c>
      <c r="CO53" s="1265"/>
      <c r="CP53" s="1265"/>
      <c r="CQ53" s="1265"/>
      <c r="CR53" s="1265"/>
      <c r="CS53" s="1265"/>
      <c r="CT53" s="1265"/>
      <c r="CU53" s="1265"/>
      <c r="CV53" s="1265">
        <v>37.200000000000003</v>
      </c>
      <c r="CW53" s="1265"/>
      <c r="CX53" s="1265"/>
      <c r="CY53" s="1265"/>
      <c r="CZ53" s="1265"/>
      <c r="DA53" s="1265"/>
      <c r="DB53" s="1265"/>
      <c r="DC53" s="1265"/>
    </row>
    <row r="54" spans="1:109" x14ac:dyDescent="0.15">
      <c r="A54" s="382"/>
      <c r="B54" s="374"/>
      <c r="G54" s="1273"/>
      <c r="H54" s="1273"/>
      <c r="I54" s="1271"/>
      <c r="J54" s="1271"/>
      <c r="K54" s="1272"/>
      <c r="L54" s="1272"/>
      <c r="M54" s="1272"/>
      <c r="N54" s="1272"/>
      <c r="AM54" s="383"/>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65"/>
      <c r="BQ54" s="1265"/>
      <c r="BR54" s="1265"/>
      <c r="BS54" s="1265"/>
      <c r="BT54" s="1265"/>
      <c r="BU54" s="1265"/>
      <c r="BV54" s="1265"/>
      <c r="BW54" s="1265"/>
      <c r="BX54" s="1265"/>
      <c r="BY54" s="1265"/>
      <c r="BZ54" s="1265"/>
      <c r="CA54" s="1265"/>
      <c r="CB54" s="1265"/>
      <c r="CC54" s="1265"/>
      <c r="CD54" s="1265"/>
      <c r="CE54" s="1265"/>
      <c r="CF54" s="1265"/>
      <c r="CG54" s="1265"/>
      <c r="CH54" s="1265"/>
      <c r="CI54" s="1265"/>
      <c r="CJ54" s="1265"/>
      <c r="CK54" s="1265"/>
      <c r="CL54" s="1265"/>
      <c r="CM54" s="1265"/>
      <c r="CN54" s="1265"/>
      <c r="CO54" s="1265"/>
      <c r="CP54" s="1265"/>
      <c r="CQ54" s="1265"/>
      <c r="CR54" s="1265"/>
      <c r="CS54" s="1265"/>
      <c r="CT54" s="1265"/>
      <c r="CU54" s="1265"/>
      <c r="CV54" s="1265"/>
      <c r="CW54" s="1265"/>
      <c r="CX54" s="1265"/>
      <c r="CY54" s="1265"/>
      <c r="CZ54" s="1265"/>
      <c r="DA54" s="1265"/>
      <c r="DB54" s="1265"/>
      <c r="DC54" s="1265"/>
    </row>
    <row r="55" spans="1:109" x14ac:dyDescent="0.15">
      <c r="A55" s="382"/>
      <c r="B55" s="374"/>
      <c r="G55" s="1271"/>
      <c r="H55" s="1271"/>
      <c r="I55" s="1271"/>
      <c r="J55" s="1271"/>
      <c r="K55" s="1272"/>
      <c r="L55" s="1272"/>
      <c r="M55" s="1272"/>
      <c r="N55" s="1272"/>
      <c r="AN55" s="1270" t="s">
        <v>567</v>
      </c>
      <c r="AO55" s="1270"/>
      <c r="AP55" s="1270"/>
      <c r="AQ55" s="1270"/>
      <c r="AR55" s="1270"/>
      <c r="AS55" s="1270"/>
      <c r="AT55" s="1270"/>
      <c r="AU55" s="1270"/>
      <c r="AV55" s="1270"/>
      <c r="AW55" s="1270"/>
      <c r="AX55" s="1270"/>
      <c r="AY55" s="1270"/>
      <c r="AZ55" s="1270"/>
      <c r="BA55" s="1270"/>
      <c r="BB55" s="1268" t="s">
        <v>565</v>
      </c>
      <c r="BC55" s="1268"/>
      <c r="BD55" s="1268"/>
      <c r="BE55" s="1268"/>
      <c r="BF55" s="1268"/>
      <c r="BG55" s="1268"/>
      <c r="BH55" s="1268"/>
      <c r="BI55" s="1268"/>
      <c r="BJ55" s="1268"/>
      <c r="BK55" s="1268"/>
      <c r="BL55" s="1268"/>
      <c r="BM55" s="1268"/>
      <c r="BN55" s="1268"/>
      <c r="BO55" s="1268"/>
      <c r="BP55" s="1265">
        <v>0</v>
      </c>
      <c r="BQ55" s="1265"/>
      <c r="BR55" s="1265"/>
      <c r="BS55" s="1265"/>
      <c r="BT55" s="1265"/>
      <c r="BU55" s="1265"/>
      <c r="BV55" s="1265"/>
      <c r="BW55" s="1265"/>
      <c r="BX55" s="1265">
        <v>0</v>
      </c>
      <c r="BY55" s="1265"/>
      <c r="BZ55" s="1265"/>
      <c r="CA55" s="1265"/>
      <c r="CB55" s="1265"/>
      <c r="CC55" s="1265"/>
      <c r="CD55" s="1265"/>
      <c r="CE55" s="1265"/>
      <c r="CF55" s="1265">
        <v>0</v>
      </c>
      <c r="CG55" s="1265"/>
      <c r="CH55" s="1265"/>
      <c r="CI55" s="1265"/>
      <c r="CJ55" s="1265"/>
      <c r="CK55" s="1265"/>
      <c r="CL55" s="1265"/>
      <c r="CM55" s="1265"/>
      <c r="CN55" s="1265">
        <v>0</v>
      </c>
      <c r="CO55" s="1265"/>
      <c r="CP55" s="1265"/>
      <c r="CQ55" s="1265"/>
      <c r="CR55" s="1265"/>
      <c r="CS55" s="1265"/>
      <c r="CT55" s="1265"/>
      <c r="CU55" s="1265"/>
      <c r="CV55" s="1265">
        <v>0</v>
      </c>
      <c r="CW55" s="1265"/>
      <c r="CX55" s="1265"/>
      <c r="CY55" s="1265"/>
      <c r="CZ55" s="1265"/>
      <c r="DA55" s="1265"/>
      <c r="DB55" s="1265"/>
      <c r="DC55" s="1265"/>
    </row>
    <row r="56" spans="1:109" x14ac:dyDescent="0.15">
      <c r="A56" s="382"/>
      <c r="B56" s="374"/>
      <c r="G56" s="1271"/>
      <c r="H56" s="1271"/>
      <c r="I56" s="1271"/>
      <c r="J56" s="1271"/>
      <c r="K56" s="1272"/>
      <c r="L56" s="1272"/>
      <c r="M56" s="1272"/>
      <c r="N56" s="1272"/>
      <c r="AN56" s="1270"/>
      <c r="AO56" s="1270"/>
      <c r="AP56" s="1270"/>
      <c r="AQ56" s="1270"/>
      <c r="AR56" s="1270"/>
      <c r="AS56" s="1270"/>
      <c r="AT56" s="1270"/>
      <c r="AU56" s="1270"/>
      <c r="AV56" s="1270"/>
      <c r="AW56" s="1270"/>
      <c r="AX56" s="1270"/>
      <c r="AY56" s="1270"/>
      <c r="AZ56" s="1270"/>
      <c r="BA56" s="1270"/>
      <c r="BB56" s="1268"/>
      <c r="BC56" s="1268"/>
      <c r="BD56" s="1268"/>
      <c r="BE56" s="1268"/>
      <c r="BF56" s="1268"/>
      <c r="BG56" s="1268"/>
      <c r="BH56" s="1268"/>
      <c r="BI56" s="1268"/>
      <c r="BJ56" s="1268"/>
      <c r="BK56" s="1268"/>
      <c r="BL56" s="1268"/>
      <c r="BM56" s="1268"/>
      <c r="BN56" s="1268"/>
      <c r="BO56" s="1268"/>
      <c r="BP56" s="1265"/>
      <c r="BQ56" s="1265"/>
      <c r="BR56" s="1265"/>
      <c r="BS56" s="1265"/>
      <c r="BT56" s="1265"/>
      <c r="BU56" s="1265"/>
      <c r="BV56" s="1265"/>
      <c r="BW56" s="1265"/>
      <c r="BX56" s="1265"/>
      <c r="BY56" s="1265"/>
      <c r="BZ56" s="1265"/>
      <c r="CA56" s="1265"/>
      <c r="CB56" s="1265"/>
      <c r="CC56" s="1265"/>
      <c r="CD56" s="1265"/>
      <c r="CE56" s="1265"/>
      <c r="CF56" s="1265"/>
      <c r="CG56" s="1265"/>
      <c r="CH56" s="1265"/>
      <c r="CI56" s="1265"/>
      <c r="CJ56" s="1265"/>
      <c r="CK56" s="1265"/>
      <c r="CL56" s="1265"/>
      <c r="CM56" s="1265"/>
      <c r="CN56" s="1265"/>
      <c r="CO56" s="1265"/>
      <c r="CP56" s="1265"/>
      <c r="CQ56" s="1265"/>
      <c r="CR56" s="1265"/>
      <c r="CS56" s="1265"/>
      <c r="CT56" s="1265"/>
      <c r="CU56" s="1265"/>
      <c r="CV56" s="1265"/>
      <c r="CW56" s="1265"/>
      <c r="CX56" s="1265"/>
      <c r="CY56" s="1265"/>
      <c r="CZ56" s="1265"/>
      <c r="DA56" s="1265"/>
      <c r="DB56" s="1265"/>
      <c r="DC56" s="1265"/>
    </row>
    <row r="57" spans="1:109" s="382" customFormat="1" x14ac:dyDescent="0.15">
      <c r="B57" s="386"/>
      <c r="G57" s="1271"/>
      <c r="H57" s="1271"/>
      <c r="I57" s="1266"/>
      <c r="J57" s="1266"/>
      <c r="K57" s="1272"/>
      <c r="L57" s="1272"/>
      <c r="M57" s="1272"/>
      <c r="N57" s="1272"/>
      <c r="AM57" s="368"/>
      <c r="AN57" s="1270"/>
      <c r="AO57" s="1270"/>
      <c r="AP57" s="1270"/>
      <c r="AQ57" s="1270"/>
      <c r="AR57" s="1270"/>
      <c r="AS57" s="1270"/>
      <c r="AT57" s="1270"/>
      <c r="AU57" s="1270"/>
      <c r="AV57" s="1270"/>
      <c r="AW57" s="1270"/>
      <c r="AX57" s="1270"/>
      <c r="AY57" s="1270"/>
      <c r="AZ57" s="1270"/>
      <c r="BA57" s="1270"/>
      <c r="BB57" s="1268" t="s">
        <v>566</v>
      </c>
      <c r="BC57" s="1268"/>
      <c r="BD57" s="1268"/>
      <c r="BE57" s="1268"/>
      <c r="BF57" s="1268"/>
      <c r="BG57" s="1268"/>
      <c r="BH57" s="1268"/>
      <c r="BI57" s="1268"/>
      <c r="BJ57" s="1268"/>
      <c r="BK57" s="1268"/>
      <c r="BL57" s="1268"/>
      <c r="BM57" s="1268"/>
      <c r="BN57" s="1268"/>
      <c r="BO57" s="1268"/>
      <c r="BP57" s="1265">
        <v>60.2</v>
      </c>
      <c r="BQ57" s="1265"/>
      <c r="BR57" s="1265"/>
      <c r="BS57" s="1265"/>
      <c r="BT57" s="1265"/>
      <c r="BU57" s="1265"/>
      <c r="BV57" s="1265"/>
      <c r="BW57" s="1265"/>
      <c r="BX57" s="1265">
        <v>61</v>
      </c>
      <c r="BY57" s="1265"/>
      <c r="BZ57" s="1265"/>
      <c r="CA57" s="1265"/>
      <c r="CB57" s="1265"/>
      <c r="CC57" s="1265"/>
      <c r="CD57" s="1265"/>
      <c r="CE57" s="1265"/>
      <c r="CF57" s="1265">
        <v>62.2</v>
      </c>
      <c r="CG57" s="1265"/>
      <c r="CH57" s="1265"/>
      <c r="CI57" s="1265"/>
      <c r="CJ57" s="1265"/>
      <c r="CK57" s="1265"/>
      <c r="CL57" s="1265"/>
      <c r="CM57" s="1265"/>
      <c r="CN57" s="1265">
        <v>63.6</v>
      </c>
      <c r="CO57" s="1265"/>
      <c r="CP57" s="1265"/>
      <c r="CQ57" s="1265"/>
      <c r="CR57" s="1265"/>
      <c r="CS57" s="1265"/>
      <c r="CT57" s="1265"/>
      <c r="CU57" s="1265"/>
      <c r="CV57" s="1265">
        <v>65.900000000000006</v>
      </c>
      <c r="CW57" s="1265"/>
      <c r="CX57" s="1265"/>
      <c r="CY57" s="1265"/>
      <c r="CZ57" s="1265"/>
      <c r="DA57" s="1265"/>
      <c r="DB57" s="1265"/>
      <c r="DC57" s="1265"/>
      <c r="DD57" s="387"/>
      <c r="DE57" s="386"/>
    </row>
    <row r="58" spans="1:109" s="382" customFormat="1" x14ac:dyDescent="0.15">
      <c r="A58" s="368"/>
      <c r="B58" s="386"/>
      <c r="G58" s="1271"/>
      <c r="H58" s="1271"/>
      <c r="I58" s="1266"/>
      <c r="J58" s="1266"/>
      <c r="K58" s="1272"/>
      <c r="L58" s="1272"/>
      <c r="M58" s="1272"/>
      <c r="N58" s="1272"/>
      <c r="AM58" s="368"/>
      <c r="AN58" s="1270"/>
      <c r="AO58" s="1270"/>
      <c r="AP58" s="1270"/>
      <c r="AQ58" s="1270"/>
      <c r="AR58" s="1270"/>
      <c r="AS58" s="1270"/>
      <c r="AT58" s="1270"/>
      <c r="AU58" s="1270"/>
      <c r="AV58" s="1270"/>
      <c r="AW58" s="1270"/>
      <c r="AX58" s="1270"/>
      <c r="AY58" s="1270"/>
      <c r="AZ58" s="1270"/>
      <c r="BA58" s="1270"/>
      <c r="BB58" s="1268"/>
      <c r="BC58" s="1268"/>
      <c r="BD58" s="1268"/>
      <c r="BE58" s="1268"/>
      <c r="BF58" s="1268"/>
      <c r="BG58" s="1268"/>
      <c r="BH58" s="1268"/>
      <c r="BI58" s="1268"/>
      <c r="BJ58" s="1268"/>
      <c r="BK58" s="1268"/>
      <c r="BL58" s="1268"/>
      <c r="BM58" s="1268"/>
      <c r="BN58" s="1268"/>
      <c r="BO58" s="1268"/>
      <c r="BP58" s="1265"/>
      <c r="BQ58" s="1265"/>
      <c r="BR58" s="1265"/>
      <c r="BS58" s="1265"/>
      <c r="BT58" s="1265"/>
      <c r="BU58" s="1265"/>
      <c r="BV58" s="1265"/>
      <c r="BW58" s="1265"/>
      <c r="BX58" s="1265"/>
      <c r="BY58" s="1265"/>
      <c r="BZ58" s="1265"/>
      <c r="CA58" s="1265"/>
      <c r="CB58" s="1265"/>
      <c r="CC58" s="1265"/>
      <c r="CD58" s="1265"/>
      <c r="CE58" s="1265"/>
      <c r="CF58" s="1265"/>
      <c r="CG58" s="1265"/>
      <c r="CH58" s="1265"/>
      <c r="CI58" s="1265"/>
      <c r="CJ58" s="1265"/>
      <c r="CK58" s="1265"/>
      <c r="CL58" s="1265"/>
      <c r="CM58" s="1265"/>
      <c r="CN58" s="1265"/>
      <c r="CO58" s="1265"/>
      <c r="CP58" s="1265"/>
      <c r="CQ58" s="1265"/>
      <c r="CR58" s="1265"/>
      <c r="CS58" s="1265"/>
      <c r="CT58" s="1265"/>
      <c r="CU58" s="1265"/>
      <c r="CV58" s="1265"/>
      <c r="CW58" s="1265"/>
      <c r="CX58" s="1265"/>
      <c r="CY58" s="1265"/>
      <c r="CZ58" s="1265"/>
      <c r="DA58" s="1265"/>
      <c r="DB58" s="1265"/>
      <c r="DC58" s="1265"/>
      <c r="DD58" s="387"/>
      <c r="DE58" s="386"/>
    </row>
    <row r="59" spans="1:109" s="382" customFormat="1" x14ac:dyDescent="0.15">
      <c r="A59" s="368"/>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8"/>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8"/>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8"/>
    </row>
    <row r="63" spans="1:109" ht="17.25" x14ac:dyDescent="0.15">
      <c r="B63" s="393" t="s">
        <v>568</v>
      </c>
    </row>
    <row r="64" spans="1:109" x14ac:dyDescent="0.15">
      <c r="B64" s="374"/>
      <c r="G64" s="381"/>
      <c r="I64" s="394"/>
      <c r="J64" s="394"/>
      <c r="K64" s="394"/>
      <c r="L64" s="394"/>
      <c r="M64" s="394"/>
      <c r="N64" s="395"/>
      <c r="AM64" s="381"/>
      <c r="AN64" s="381" t="s">
        <v>561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7" t="s">
        <v>569</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x14ac:dyDescent="0.15">
      <c r="B66" s="374"/>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x14ac:dyDescent="0.15">
      <c r="B67" s="374"/>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x14ac:dyDescent="0.15">
      <c r="B68" s="374"/>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x14ac:dyDescent="0.15">
      <c r="B69" s="374"/>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8" t="s">
        <v>563</v>
      </c>
    </row>
    <row r="72" spans="2:107" x14ac:dyDescent="0.15">
      <c r="B72" s="374"/>
      <c r="G72" s="1271"/>
      <c r="H72" s="1271"/>
      <c r="I72" s="1271"/>
      <c r="J72" s="1271"/>
      <c r="K72" s="384"/>
      <c r="L72" s="384"/>
      <c r="M72" s="385"/>
      <c r="N72" s="385"/>
      <c r="AN72" s="1274"/>
      <c r="AO72" s="1275"/>
      <c r="AP72" s="1275"/>
      <c r="AQ72" s="1275"/>
      <c r="AR72" s="1275"/>
      <c r="AS72" s="1275"/>
      <c r="AT72" s="1275"/>
      <c r="AU72" s="1275"/>
      <c r="AV72" s="1275"/>
      <c r="AW72" s="1275"/>
      <c r="AX72" s="1275"/>
      <c r="AY72" s="1275"/>
      <c r="AZ72" s="1275"/>
      <c r="BA72" s="1275"/>
      <c r="BB72" s="1275"/>
      <c r="BC72" s="1275"/>
      <c r="BD72" s="1275"/>
      <c r="BE72" s="1275"/>
      <c r="BF72" s="1275"/>
      <c r="BG72" s="1275"/>
      <c r="BH72" s="1275"/>
      <c r="BI72" s="1275"/>
      <c r="BJ72" s="1275"/>
      <c r="BK72" s="1275"/>
      <c r="BL72" s="1275"/>
      <c r="BM72" s="1275"/>
      <c r="BN72" s="1275"/>
      <c r="BO72" s="1276"/>
      <c r="BP72" s="1270" t="s">
        <v>523</v>
      </c>
      <c r="BQ72" s="1270"/>
      <c r="BR72" s="1270"/>
      <c r="BS72" s="1270"/>
      <c r="BT72" s="1270"/>
      <c r="BU72" s="1270"/>
      <c r="BV72" s="1270"/>
      <c r="BW72" s="1270"/>
      <c r="BX72" s="1270" t="s">
        <v>524</v>
      </c>
      <c r="BY72" s="1270"/>
      <c r="BZ72" s="1270"/>
      <c r="CA72" s="1270"/>
      <c r="CB72" s="1270"/>
      <c r="CC72" s="1270"/>
      <c r="CD72" s="1270"/>
      <c r="CE72" s="1270"/>
      <c r="CF72" s="1270" t="s">
        <v>525</v>
      </c>
      <c r="CG72" s="1270"/>
      <c r="CH72" s="1270"/>
      <c r="CI72" s="1270"/>
      <c r="CJ72" s="1270"/>
      <c r="CK72" s="1270"/>
      <c r="CL72" s="1270"/>
      <c r="CM72" s="1270"/>
      <c r="CN72" s="1270" t="s">
        <v>526</v>
      </c>
      <c r="CO72" s="1270"/>
      <c r="CP72" s="1270"/>
      <c r="CQ72" s="1270"/>
      <c r="CR72" s="1270"/>
      <c r="CS72" s="1270"/>
      <c r="CT72" s="1270"/>
      <c r="CU72" s="1270"/>
      <c r="CV72" s="1270" t="s">
        <v>527</v>
      </c>
      <c r="CW72" s="1270"/>
      <c r="CX72" s="1270"/>
      <c r="CY72" s="1270"/>
      <c r="CZ72" s="1270"/>
      <c r="DA72" s="1270"/>
      <c r="DB72" s="1270"/>
      <c r="DC72" s="1270"/>
    </row>
    <row r="73" spans="2:107" x14ac:dyDescent="0.15">
      <c r="B73" s="374"/>
      <c r="G73" s="1273"/>
      <c r="H73" s="1273"/>
      <c r="I73" s="1273"/>
      <c r="J73" s="1273"/>
      <c r="K73" s="1269"/>
      <c r="L73" s="1269"/>
      <c r="M73" s="1269"/>
      <c r="N73" s="1269"/>
      <c r="AM73" s="383"/>
      <c r="AN73" s="1268" t="s">
        <v>564</v>
      </c>
      <c r="AO73" s="1268"/>
      <c r="AP73" s="1268"/>
      <c r="AQ73" s="1268"/>
      <c r="AR73" s="1268"/>
      <c r="AS73" s="1268"/>
      <c r="AT73" s="1268"/>
      <c r="AU73" s="1268"/>
      <c r="AV73" s="1268"/>
      <c r="AW73" s="1268"/>
      <c r="AX73" s="1268"/>
      <c r="AY73" s="1268"/>
      <c r="AZ73" s="1268"/>
      <c r="BA73" s="1268"/>
      <c r="BB73" s="1268" t="s">
        <v>565</v>
      </c>
      <c r="BC73" s="1268"/>
      <c r="BD73" s="1268"/>
      <c r="BE73" s="1268"/>
      <c r="BF73" s="1268"/>
      <c r="BG73" s="1268"/>
      <c r="BH73" s="1268"/>
      <c r="BI73" s="1268"/>
      <c r="BJ73" s="1268"/>
      <c r="BK73" s="1268"/>
      <c r="BL73" s="1268"/>
      <c r="BM73" s="1268"/>
      <c r="BN73" s="1268"/>
      <c r="BO73" s="1268"/>
      <c r="BP73" s="1265"/>
      <c r="BQ73" s="1265"/>
      <c r="BR73" s="1265"/>
      <c r="BS73" s="1265"/>
      <c r="BT73" s="1265"/>
      <c r="BU73" s="1265"/>
      <c r="BV73" s="1265"/>
      <c r="BW73" s="1265"/>
      <c r="BX73" s="1265"/>
      <c r="BY73" s="1265"/>
      <c r="BZ73" s="1265"/>
      <c r="CA73" s="1265"/>
      <c r="CB73" s="1265"/>
      <c r="CC73" s="1265"/>
      <c r="CD73" s="1265"/>
      <c r="CE73" s="1265"/>
      <c r="CF73" s="1265"/>
      <c r="CG73" s="1265"/>
      <c r="CH73" s="1265"/>
      <c r="CI73" s="1265"/>
      <c r="CJ73" s="1265"/>
      <c r="CK73" s="1265"/>
      <c r="CL73" s="1265"/>
      <c r="CM73" s="1265"/>
      <c r="CN73" s="1265"/>
      <c r="CO73" s="1265"/>
      <c r="CP73" s="1265"/>
      <c r="CQ73" s="1265"/>
      <c r="CR73" s="1265"/>
      <c r="CS73" s="1265"/>
      <c r="CT73" s="1265"/>
      <c r="CU73" s="1265"/>
      <c r="CV73" s="1265"/>
      <c r="CW73" s="1265"/>
      <c r="CX73" s="1265"/>
      <c r="CY73" s="1265"/>
      <c r="CZ73" s="1265"/>
      <c r="DA73" s="1265"/>
      <c r="DB73" s="1265"/>
      <c r="DC73" s="1265"/>
    </row>
    <row r="74" spans="2:107" x14ac:dyDescent="0.15">
      <c r="B74" s="374"/>
      <c r="G74" s="1273"/>
      <c r="H74" s="1273"/>
      <c r="I74" s="1273"/>
      <c r="J74" s="1273"/>
      <c r="K74" s="1269"/>
      <c r="L74" s="1269"/>
      <c r="M74" s="1269"/>
      <c r="N74" s="1269"/>
      <c r="AM74" s="383"/>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65"/>
      <c r="BQ74" s="1265"/>
      <c r="BR74" s="1265"/>
      <c r="BS74" s="1265"/>
      <c r="BT74" s="1265"/>
      <c r="BU74" s="1265"/>
      <c r="BV74" s="1265"/>
      <c r="BW74" s="1265"/>
      <c r="BX74" s="1265"/>
      <c r="BY74" s="1265"/>
      <c r="BZ74" s="1265"/>
      <c r="CA74" s="1265"/>
      <c r="CB74" s="1265"/>
      <c r="CC74" s="1265"/>
      <c r="CD74" s="1265"/>
      <c r="CE74" s="1265"/>
      <c r="CF74" s="1265"/>
      <c r="CG74" s="1265"/>
      <c r="CH74" s="1265"/>
      <c r="CI74" s="1265"/>
      <c r="CJ74" s="1265"/>
      <c r="CK74" s="1265"/>
      <c r="CL74" s="1265"/>
      <c r="CM74" s="1265"/>
      <c r="CN74" s="1265"/>
      <c r="CO74" s="1265"/>
      <c r="CP74" s="1265"/>
      <c r="CQ74" s="1265"/>
      <c r="CR74" s="1265"/>
      <c r="CS74" s="1265"/>
      <c r="CT74" s="1265"/>
      <c r="CU74" s="1265"/>
      <c r="CV74" s="1265"/>
      <c r="CW74" s="1265"/>
      <c r="CX74" s="1265"/>
      <c r="CY74" s="1265"/>
      <c r="CZ74" s="1265"/>
      <c r="DA74" s="1265"/>
      <c r="DB74" s="1265"/>
      <c r="DC74" s="1265"/>
    </row>
    <row r="75" spans="2:107" x14ac:dyDescent="0.15">
      <c r="B75" s="374"/>
      <c r="G75" s="1273"/>
      <c r="H75" s="1273"/>
      <c r="I75" s="1271"/>
      <c r="J75" s="1271"/>
      <c r="K75" s="1272"/>
      <c r="L75" s="1272"/>
      <c r="M75" s="1272"/>
      <c r="N75" s="1272"/>
      <c r="AM75" s="383"/>
      <c r="AN75" s="1268"/>
      <c r="AO75" s="1268"/>
      <c r="AP75" s="1268"/>
      <c r="AQ75" s="1268"/>
      <c r="AR75" s="1268"/>
      <c r="AS75" s="1268"/>
      <c r="AT75" s="1268"/>
      <c r="AU75" s="1268"/>
      <c r="AV75" s="1268"/>
      <c r="AW75" s="1268"/>
      <c r="AX75" s="1268"/>
      <c r="AY75" s="1268"/>
      <c r="AZ75" s="1268"/>
      <c r="BA75" s="1268"/>
      <c r="BB75" s="1268" t="s">
        <v>570</v>
      </c>
      <c r="BC75" s="1268"/>
      <c r="BD75" s="1268"/>
      <c r="BE75" s="1268"/>
      <c r="BF75" s="1268"/>
      <c r="BG75" s="1268"/>
      <c r="BH75" s="1268"/>
      <c r="BI75" s="1268"/>
      <c r="BJ75" s="1268"/>
      <c r="BK75" s="1268"/>
      <c r="BL75" s="1268"/>
      <c r="BM75" s="1268"/>
      <c r="BN75" s="1268"/>
      <c r="BO75" s="1268"/>
      <c r="BP75" s="1265">
        <v>6.9</v>
      </c>
      <c r="BQ75" s="1265"/>
      <c r="BR75" s="1265"/>
      <c r="BS75" s="1265"/>
      <c r="BT75" s="1265"/>
      <c r="BU75" s="1265"/>
      <c r="BV75" s="1265"/>
      <c r="BW75" s="1265"/>
      <c r="BX75" s="1265">
        <v>5.6</v>
      </c>
      <c r="BY75" s="1265"/>
      <c r="BZ75" s="1265"/>
      <c r="CA75" s="1265"/>
      <c r="CB75" s="1265"/>
      <c r="CC75" s="1265"/>
      <c r="CD75" s="1265"/>
      <c r="CE75" s="1265"/>
      <c r="CF75" s="1265">
        <v>4.4000000000000004</v>
      </c>
      <c r="CG75" s="1265"/>
      <c r="CH75" s="1265"/>
      <c r="CI75" s="1265"/>
      <c r="CJ75" s="1265"/>
      <c r="CK75" s="1265"/>
      <c r="CL75" s="1265"/>
      <c r="CM75" s="1265"/>
      <c r="CN75" s="1265">
        <v>4</v>
      </c>
      <c r="CO75" s="1265"/>
      <c r="CP75" s="1265"/>
      <c r="CQ75" s="1265"/>
      <c r="CR75" s="1265"/>
      <c r="CS75" s="1265"/>
      <c r="CT75" s="1265"/>
      <c r="CU75" s="1265"/>
      <c r="CV75" s="1265">
        <v>3.1</v>
      </c>
      <c r="CW75" s="1265"/>
      <c r="CX75" s="1265"/>
      <c r="CY75" s="1265"/>
      <c r="CZ75" s="1265"/>
      <c r="DA75" s="1265"/>
      <c r="DB75" s="1265"/>
      <c r="DC75" s="1265"/>
    </row>
    <row r="76" spans="2:107" x14ac:dyDescent="0.15">
      <c r="B76" s="374"/>
      <c r="G76" s="1273"/>
      <c r="H76" s="1273"/>
      <c r="I76" s="1271"/>
      <c r="J76" s="1271"/>
      <c r="K76" s="1272"/>
      <c r="L76" s="1272"/>
      <c r="M76" s="1272"/>
      <c r="N76" s="1272"/>
      <c r="AM76" s="383"/>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65"/>
      <c r="BQ76" s="1265"/>
      <c r="BR76" s="1265"/>
      <c r="BS76" s="1265"/>
      <c r="BT76" s="1265"/>
      <c r="BU76" s="1265"/>
      <c r="BV76" s="1265"/>
      <c r="BW76" s="1265"/>
      <c r="BX76" s="1265"/>
      <c r="BY76" s="1265"/>
      <c r="BZ76" s="1265"/>
      <c r="CA76" s="1265"/>
      <c r="CB76" s="1265"/>
      <c r="CC76" s="1265"/>
      <c r="CD76" s="1265"/>
      <c r="CE76" s="1265"/>
      <c r="CF76" s="1265"/>
      <c r="CG76" s="1265"/>
      <c r="CH76" s="1265"/>
      <c r="CI76" s="1265"/>
      <c r="CJ76" s="1265"/>
      <c r="CK76" s="1265"/>
      <c r="CL76" s="1265"/>
      <c r="CM76" s="1265"/>
      <c r="CN76" s="1265"/>
      <c r="CO76" s="1265"/>
      <c r="CP76" s="1265"/>
      <c r="CQ76" s="1265"/>
      <c r="CR76" s="1265"/>
      <c r="CS76" s="1265"/>
      <c r="CT76" s="1265"/>
      <c r="CU76" s="1265"/>
      <c r="CV76" s="1265"/>
      <c r="CW76" s="1265"/>
      <c r="CX76" s="1265"/>
      <c r="CY76" s="1265"/>
      <c r="CZ76" s="1265"/>
      <c r="DA76" s="1265"/>
      <c r="DB76" s="1265"/>
      <c r="DC76" s="1265"/>
    </row>
    <row r="77" spans="2:107" x14ac:dyDescent="0.15">
      <c r="B77" s="374"/>
      <c r="G77" s="1271"/>
      <c r="H77" s="1271"/>
      <c r="I77" s="1271"/>
      <c r="J77" s="1271"/>
      <c r="K77" s="1269"/>
      <c r="L77" s="1269"/>
      <c r="M77" s="1269"/>
      <c r="N77" s="1269"/>
      <c r="AN77" s="1270" t="s">
        <v>567</v>
      </c>
      <c r="AO77" s="1270"/>
      <c r="AP77" s="1270"/>
      <c r="AQ77" s="1270"/>
      <c r="AR77" s="1270"/>
      <c r="AS77" s="1270"/>
      <c r="AT77" s="1270"/>
      <c r="AU77" s="1270"/>
      <c r="AV77" s="1270"/>
      <c r="AW77" s="1270"/>
      <c r="AX77" s="1270"/>
      <c r="AY77" s="1270"/>
      <c r="AZ77" s="1270"/>
      <c r="BA77" s="1270"/>
      <c r="BB77" s="1268" t="s">
        <v>565</v>
      </c>
      <c r="BC77" s="1268"/>
      <c r="BD77" s="1268"/>
      <c r="BE77" s="1268"/>
      <c r="BF77" s="1268"/>
      <c r="BG77" s="1268"/>
      <c r="BH77" s="1268"/>
      <c r="BI77" s="1268"/>
      <c r="BJ77" s="1268"/>
      <c r="BK77" s="1268"/>
      <c r="BL77" s="1268"/>
      <c r="BM77" s="1268"/>
      <c r="BN77" s="1268"/>
      <c r="BO77" s="1268"/>
      <c r="BP77" s="1265">
        <v>0</v>
      </c>
      <c r="BQ77" s="1265"/>
      <c r="BR77" s="1265"/>
      <c r="BS77" s="1265"/>
      <c r="BT77" s="1265"/>
      <c r="BU77" s="1265"/>
      <c r="BV77" s="1265"/>
      <c r="BW77" s="1265"/>
      <c r="BX77" s="1265">
        <v>0</v>
      </c>
      <c r="BY77" s="1265"/>
      <c r="BZ77" s="1265"/>
      <c r="CA77" s="1265"/>
      <c r="CB77" s="1265"/>
      <c r="CC77" s="1265"/>
      <c r="CD77" s="1265"/>
      <c r="CE77" s="1265"/>
      <c r="CF77" s="1265">
        <v>0</v>
      </c>
      <c r="CG77" s="1265"/>
      <c r="CH77" s="1265"/>
      <c r="CI77" s="1265"/>
      <c r="CJ77" s="1265"/>
      <c r="CK77" s="1265"/>
      <c r="CL77" s="1265"/>
      <c r="CM77" s="1265"/>
      <c r="CN77" s="1265">
        <v>0</v>
      </c>
      <c r="CO77" s="1265"/>
      <c r="CP77" s="1265"/>
      <c r="CQ77" s="1265"/>
      <c r="CR77" s="1265"/>
      <c r="CS77" s="1265"/>
      <c r="CT77" s="1265"/>
      <c r="CU77" s="1265"/>
      <c r="CV77" s="1265">
        <v>0</v>
      </c>
      <c r="CW77" s="1265"/>
      <c r="CX77" s="1265"/>
      <c r="CY77" s="1265"/>
      <c r="CZ77" s="1265"/>
      <c r="DA77" s="1265"/>
      <c r="DB77" s="1265"/>
      <c r="DC77" s="1265"/>
    </row>
    <row r="78" spans="2:107" x14ac:dyDescent="0.15">
      <c r="B78" s="374"/>
      <c r="G78" s="1271"/>
      <c r="H78" s="1271"/>
      <c r="I78" s="1271"/>
      <c r="J78" s="1271"/>
      <c r="K78" s="1269"/>
      <c r="L78" s="1269"/>
      <c r="M78" s="1269"/>
      <c r="N78" s="1269"/>
      <c r="AN78" s="1270"/>
      <c r="AO78" s="1270"/>
      <c r="AP78" s="1270"/>
      <c r="AQ78" s="1270"/>
      <c r="AR78" s="1270"/>
      <c r="AS78" s="1270"/>
      <c r="AT78" s="1270"/>
      <c r="AU78" s="1270"/>
      <c r="AV78" s="1270"/>
      <c r="AW78" s="1270"/>
      <c r="AX78" s="1270"/>
      <c r="AY78" s="1270"/>
      <c r="AZ78" s="1270"/>
      <c r="BA78" s="1270"/>
      <c r="BB78" s="1268"/>
      <c r="BC78" s="1268"/>
      <c r="BD78" s="1268"/>
      <c r="BE78" s="1268"/>
      <c r="BF78" s="1268"/>
      <c r="BG78" s="1268"/>
      <c r="BH78" s="1268"/>
      <c r="BI78" s="1268"/>
      <c r="BJ78" s="1268"/>
      <c r="BK78" s="1268"/>
      <c r="BL78" s="1268"/>
      <c r="BM78" s="1268"/>
      <c r="BN78" s="1268"/>
      <c r="BO78" s="1268"/>
      <c r="BP78" s="1265"/>
      <c r="BQ78" s="1265"/>
      <c r="BR78" s="1265"/>
      <c r="BS78" s="1265"/>
      <c r="BT78" s="1265"/>
      <c r="BU78" s="1265"/>
      <c r="BV78" s="1265"/>
      <c r="BW78" s="1265"/>
      <c r="BX78" s="1265"/>
      <c r="BY78" s="1265"/>
      <c r="BZ78" s="1265"/>
      <c r="CA78" s="1265"/>
      <c r="CB78" s="1265"/>
      <c r="CC78" s="1265"/>
      <c r="CD78" s="1265"/>
      <c r="CE78" s="1265"/>
      <c r="CF78" s="1265"/>
      <c r="CG78" s="1265"/>
      <c r="CH78" s="1265"/>
      <c r="CI78" s="1265"/>
      <c r="CJ78" s="1265"/>
      <c r="CK78" s="1265"/>
      <c r="CL78" s="1265"/>
      <c r="CM78" s="1265"/>
      <c r="CN78" s="1265"/>
      <c r="CO78" s="1265"/>
      <c r="CP78" s="1265"/>
      <c r="CQ78" s="1265"/>
      <c r="CR78" s="1265"/>
      <c r="CS78" s="1265"/>
      <c r="CT78" s="1265"/>
      <c r="CU78" s="1265"/>
      <c r="CV78" s="1265"/>
      <c r="CW78" s="1265"/>
      <c r="CX78" s="1265"/>
      <c r="CY78" s="1265"/>
      <c r="CZ78" s="1265"/>
      <c r="DA78" s="1265"/>
      <c r="DB78" s="1265"/>
      <c r="DC78" s="1265"/>
    </row>
    <row r="79" spans="2:107" x14ac:dyDescent="0.15">
      <c r="B79" s="374"/>
      <c r="G79" s="1271"/>
      <c r="H79" s="1271"/>
      <c r="I79" s="1266"/>
      <c r="J79" s="1266"/>
      <c r="K79" s="1267"/>
      <c r="L79" s="1267"/>
      <c r="M79" s="1267"/>
      <c r="N79" s="1267"/>
      <c r="AN79" s="1270"/>
      <c r="AO79" s="1270"/>
      <c r="AP79" s="1270"/>
      <c r="AQ79" s="1270"/>
      <c r="AR79" s="1270"/>
      <c r="AS79" s="1270"/>
      <c r="AT79" s="1270"/>
      <c r="AU79" s="1270"/>
      <c r="AV79" s="1270"/>
      <c r="AW79" s="1270"/>
      <c r="AX79" s="1270"/>
      <c r="AY79" s="1270"/>
      <c r="AZ79" s="1270"/>
      <c r="BA79" s="1270"/>
      <c r="BB79" s="1268" t="s">
        <v>570</v>
      </c>
      <c r="BC79" s="1268"/>
      <c r="BD79" s="1268"/>
      <c r="BE79" s="1268"/>
      <c r="BF79" s="1268"/>
      <c r="BG79" s="1268"/>
      <c r="BH79" s="1268"/>
      <c r="BI79" s="1268"/>
      <c r="BJ79" s="1268"/>
      <c r="BK79" s="1268"/>
      <c r="BL79" s="1268"/>
      <c r="BM79" s="1268"/>
      <c r="BN79" s="1268"/>
      <c r="BO79" s="1268"/>
      <c r="BP79" s="1265">
        <v>7.3</v>
      </c>
      <c r="BQ79" s="1265"/>
      <c r="BR79" s="1265"/>
      <c r="BS79" s="1265"/>
      <c r="BT79" s="1265"/>
      <c r="BU79" s="1265"/>
      <c r="BV79" s="1265"/>
      <c r="BW79" s="1265"/>
      <c r="BX79" s="1265">
        <v>7.4</v>
      </c>
      <c r="BY79" s="1265"/>
      <c r="BZ79" s="1265"/>
      <c r="CA79" s="1265"/>
      <c r="CB79" s="1265"/>
      <c r="CC79" s="1265"/>
      <c r="CD79" s="1265"/>
      <c r="CE79" s="1265"/>
      <c r="CF79" s="1265">
        <v>7.5</v>
      </c>
      <c r="CG79" s="1265"/>
      <c r="CH79" s="1265"/>
      <c r="CI79" s="1265"/>
      <c r="CJ79" s="1265"/>
      <c r="CK79" s="1265"/>
      <c r="CL79" s="1265"/>
      <c r="CM79" s="1265"/>
      <c r="CN79" s="1265">
        <v>7.5</v>
      </c>
      <c r="CO79" s="1265"/>
      <c r="CP79" s="1265"/>
      <c r="CQ79" s="1265"/>
      <c r="CR79" s="1265"/>
      <c r="CS79" s="1265"/>
      <c r="CT79" s="1265"/>
      <c r="CU79" s="1265"/>
      <c r="CV79" s="1265">
        <v>7.7</v>
      </c>
      <c r="CW79" s="1265"/>
      <c r="CX79" s="1265"/>
      <c r="CY79" s="1265"/>
      <c r="CZ79" s="1265"/>
      <c r="DA79" s="1265"/>
      <c r="DB79" s="1265"/>
      <c r="DC79" s="1265"/>
    </row>
    <row r="80" spans="2:107" x14ac:dyDescent="0.15">
      <c r="B80" s="374"/>
      <c r="G80" s="1271"/>
      <c r="H80" s="1271"/>
      <c r="I80" s="1266"/>
      <c r="J80" s="1266"/>
      <c r="K80" s="1267"/>
      <c r="L80" s="1267"/>
      <c r="M80" s="1267"/>
      <c r="N80" s="1267"/>
      <c r="AN80" s="1270"/>
      <c r="AO80" s="1270"/>
      <c r="AP80" s="1270"/>
      <c r="AQ80" s="1270"/>
      <c r="AR80" s="1270"/>
      <c r="AS80" s="1270"/>
      <c r="AT80" s="1270"/>
      <c r="AU80" s="1270"/>
      <c r="AV80" s="1270"/>
      <c r="AW80" s="1270"/>
      <c r="AX80" s="1270"/>
      <c r="AY80" s="1270"/>
      <c r="AZ80" s="1270"/>
      <c r="BA80" s="1270"/>
      <c r="BB80" s="1268"/>
      <c r="BC80" s="1268"/>
      <c r="BD80" s="1268"/>
      <c r="BE80" s="1268"/>
      <c r="BF80" s="1268"/>
      <c r="BG80" s="1268"/>
      <c r="BH80" s="1268"/>
      <c r="BI80" s="1268"/>
      <c r="BJ80" s="1268"/>
      <c r="BK80" s="1268"/>
      <c r="BL80" s="1268"/>
      <c r="BM80" s="1268"/>
      <c r="BN80" s="1268"/>
      <c r="BO80" s="1268"/>
      <c r="BP80" s="1265"/>
      <c r="BQ80" s="1265"/>
      <c r="BR80" s="1265"/>
      <c r="BS80" s="1265"/>
      <c r="BT80" s="1265"/>
      <c r="BU80" s="1265"/>
      <c r="BV80" s="1265"/>
      <c r="BW80" s="1265"/>
      <c r="BX80" s="1265"/>
      <c r="BY80" s="1265"/>
      <c r="BZ80" s="1265"/>
      <c r="CA80" s="1265"/>
      <c r="CB80" s="1265"/>
      <c r="CC80" s="1265"/>
      <c r="CD80" s="1265"/>
      <c r="CE80" s="1265"/>
      <c r="CF80" s="1265"/>
      <c r="CG80" s="1265"/>
      <c r="CH80" s="1265"/>
      <c r="CI80" s="1265"/>
      <c r="CJ80" s="1265"/>
      <c r="CK80" s="1265"/>
      <c r="CL80" s="1265"/>
      <c r="CM80" s="1265"/>
      <c r="CN80" s="1265"/>
      <c r="CO80" s="1265"/>
      <c r="CP80" s="1265"/>
      <c r="CQ80" s="1265"/>
      <c r="CR80" s="1265"/>
      <c r="CS80" s="1265"/>
      <c r="CT80" s="1265"/>
      <c r="CU80" s="1265"/>
      <c r="CV80" s="1265"/>
      <c r="CW80" s="1265"/>
      <c r="CX80" s="1265"/>
      <c r="CY80" s="1265"/>
      <c r="CZ80" s="1265"/>
      <c r="DA80" s="1265"/>
      <c r="DB80" s="1265"/>
      <c r="DC80" s="126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8"/>
      <c r="DE84" s="368"/>
    </row>
    <row r="85" spans="2:109" x14ac:dyDescent="0.15">
      <c r="DD85" s="368"/>
      <c r="DE85" s="368"/>
    </row>
  </sheetData>
  <sheetProtection algorithmName="SHA-512" hashValue="Y/KANX9IAiVv5kIjn58CaefNzfkJ8mp3WJNQkyYinifg3V6QZjLBatuPVqKkjaV34K2KRsQcp8bk91HAgQCePQ==" saltValue="G4Ac4QcDY67WqDnn6VH50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0797F-58EE-4E59-8224-B810D3DBE83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IDAmXQBkmZWWFYDqF9WUYCd+K8mJJFtTpVZ1a1HMtKa7C3hIyO/WHZ5nb5urEKkKAvqxwUrRj3NtT0IFvTikGw==" saltValue="ZlHCwcn04nkmY/fbMGxP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BF40B-933D-43CC-BCFD-D3022FB00382}">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1uuozX6vn3YYQENmBlm5vMdfu0sn4RgEU818YU5eWmDM4xnzj6Pjcf6yfmVJhrvTiAltA5DVvKYVooNf1lvobQ==" saltValue="GvtYTeT90c4B8BR0h0XtU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522</v>
      </c>
      <c r="G2" s="151"/>
      <c r="H2" s="152"/>
    </row>
    <row r="3" spans="1:8" x14ac:dyDescent="0.15">
      <c r="A3" s="148" t="s">
        <v>515</v>
      </c>
      <c r="B3" s="153"/>
      <c r="C3" s="154"/>
      <c r="D3" s="155">
        <v>1677475</v>
      </c>
      <c r="E3" s="156"/>
      <c r="F3" s="157">
        <v>268375</v>
      </c>
      <c r="G3" s="158"/>
      <c r="H3" s="159"/>
    </row>
    <row r="4" spans="1:8" x14ac:dyDescent="0.15">
      <c r="A4" s="160"/>
      <c r="B4" s="161"/>
      <c r="C4" s="162"/>
      <c r="D4" s="163">
        <v>18599</v>
      </c>
      <c r="E4" s="164"/>
      <c r="F4" s="165">
        <v>119602</v>
      </c>
      <c r="G4" s="166"/>
      <c r="H4" s="167"/>
    </row>
    <row r="5" spans="1:8" x14ac:dyDescent="0.15">
      <c r="A5" s="148" t="s">
        <v>517</v>
      </c>
      <c r="B5" s="153"/>
      <c r="C5" s="154"/>
      <c r="D5" s="155">
        <v>1245792</v>
      </c>
      <c r="E5" s="156"/>
      <c r="F5" s="157">
        <v>301035</v>
      </c>
      <c r="G5" s="158"/>
      <c r="H5" s="159"/>
    </row>
    <row r="6" spans="1:8" x14ac:dyDescent="0.15">
      <c r="A6" s="160"/>
      <c r="B6" s="161"/>
      <c r="C6" s="162"/>
      <c r="D6" s="163">
        <v>22894</v>
      </c>
      <c r="E6" s="164"/>
      <c r="F6" s="165">
        <v>154376</v>
      </c>
      <c r="G6" s="166"/>
      <c r="H6" s="167"/>
    </row>
    <row r="7" spans="1:8" x14ac:dyDescent="0.15">
      <c r="A7" s="148" t="s">
        <v>518</v>
      </c>
      <c r="B7" s="153"/>
      <c r="C7" s="154"/>
      <c r="D7" s="155">
        <v>1089783</v>
      </c>
      <c r="E7" s="156"/>
      <c r="F7" s="157">
        <v>277467</v>
      </c>
      <c r="G7" s="158"/>
      <c r="H7" s="159"/>
    </row>
    <row r="8" spans="1:8" x14ac:dyDescent="0.15">
      <c r="A8" s="160"/>
      <c r="B8" s="161"/>
      <c r="C8" s="162"/>
      <c r="D8" s="163">
        <v>127579</v>
      </c>
      <c r="E8" s="164"/>
      <c r="F8" s="165">
        <v>128378</v>
      </c>
      <c r="G8" s="166"/>
      <c r="H8" s="167"/>
    </row>
    <row r="9" spans="1:8" x14ac:dyDescent="0.15">
      <c r="A9" s="148" t="s">
        <v>519</v>
      </c>
      <c r="B9" s="153"/>
      <c r="C9" s="154"/>
      <c r="D9" s="155">
        <v>1453148</v>
      </c>
      <c r="E9" s="156"/>
      <c r="F9" s="157">
        <v>282256</v>
      </c>
      <c r="G9" s="158"/>
      <c r="H9" s="159"/>
    </row>
    <row r="10" spans="1:8" x14ac:dyDescent="0.15">
      <c r="A10" s="160"/>
      <c r="B10" s="161"/>
      <c r="C10" s="162"/>
      <c r="D10" s="163">
        <v>261578</v>
      </c>
      <c r="E10" s="164"/>
      <c r="F10" s="165">
        <v>145453</v>
      </c>
      <c r="G10" s="166"/>
      <c r="H10" s="167"/>
    </row>
    <row r="11" spans="1:8" x14ac:dyDescent="0.15">
      <c r="A11" s="148" t="s">
        <v>520</v>
      </c>
      <c r="B11" s="153"/>
      <c r="C11" s="154"/>
      <c r="D11" s="155">
        <v>1080924</v>
      </c>
      <c r="E11" s="156"/>
      <c r="F11" s="157">
        <v>295341</v>
      </c>
      <c r="G11" s="158"/>
      <c r="H11" s="159"/>
    </row>
    <row r="12" spans="1:8" x14ac:dyDescent="0.15">
      <c r="A12" s="160"/>
      <c r="B12" s="161"/>
      <c r="C12" s="168"/>
      <c r="D12" s="163">
        <v>17456</v>
      </c>
      <c r="E12" s="164"/>
      <c r="F12" s="165">
        <v>137402</v>
      </c>
      <c r="G12" s="166"/>
      <c r="H12" s="167"/>
    </row>
    <row r="13" spans="1:8" x14ac:dyDescent="0.15">
      <c r="A13" s="148"/>
      <c r="B13" s="153"/>
      <c r="C13" s="169"/>
      <c r="D13" s="170">
        <v>1309424</v>
      </c>
      <c r="E13" s="171"/>
      <c r="F13" s="172">
        <v>284895</v>
      </c>
      <c r="G13" s="173"/>
      <c r="H13" s="159"/>
    </row>
    <row r="14" spans="1:8" x14ac:dyDescent="0.15">
      <c r="A14" s="160"/>
      <c r="B14" s="161"/>
      <c r="C14" s="162"/>
      <c r="D14" s="163">
        <v>89621</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52.52</v>
      </c>
      <c r="C19" s="174">
        <f>ROUND(VALUE(SUBSTITUTE(実質収支比率等に係る経年分析!G$48,"▲","-")),2)</f>
        <v>48.66</v>
      </c>
      <c r="D19" s="174">
        <f>ROUND(VALUE(SUBSTITUTE(実質収支比率等に係る経年分析!H$48,"▲","-")),2)</f>
        <v>54.12</v>
      </c>
      <c r="E19" s="174">
        <f>ROUND(VALUE(SUBSTITUTE(実質収支比率等に係る経年分析!I$48,"▲","-")),2)</f>
        <v>56.35</v>
      </c>
      <c r="F19" s="174">
        <f>ROUND(VALUE(SUBSTITUTE(実質収支比率等に係る経年分析!J$48,"▲","-")),2)</f>
        <v>65.42</v>
      </c>
    </row>
    <row r="20" spans="1:11" x14ac:dyDescent="0.15">
      <c r="A20" s="174" t="s">
        <v>53</v>
      </c>
      <c r="B20" s="174">
        <f>ROUND(VALUE(SUBSTITUTE(実質収支比率等に係る経年分析!F$47,"▲","-")),2)</f>
        <v>130.91999999999999</v>
      </c>
      <c r="C20" s="174">
        <f>ROUND(VALUE(SUBSTITUTE(実質収支比率等に係る経年分析!G$47,"▲","-")),2)</f>
        <v>130.80000000000001</v>
      </c>
      <c r="D20" s="174">
        <f>ROUND(VALUE(SUBSTITUTE(実質収支比率等に係る経年分析!H$47,"▲","-")),2)</f>
        <v>125.14</v>
      </c>
      <c r="E20" s="174">
        <f>ROUND(VALUE(SUBSTITUTE(実質収支比率等に係る経年分析!I$47,"▲","-")),2)</f>
        <v>139.9</v>
      </c>
      <c r="F20" s="174">
        <f>ROUND(VALUE(SUBSTITUTE(実質収支比率等に係る経年分析!J$47,"▲","-")),2)</f>
        <v>145.07</v>
      </c>
    </row>
    <row r="21" spans="1:11" x14ac:dyDescent="0.15">
      <c r="A21" s="174" t="s">
        <v>54</v>
      </c>
      <c r="B21" s="174">
        <f>IF(ISNUMBER(VALUE(SUBSTITUTE(実質収支比率等に係る経年分析!F$49,"▲","-"))),ROUND(VALUE(SUBSTITUTE(実質収支比率等に係る経年分析!F$49,"▲","-")),2),NA())</f>
        <v>16.239999999999998</v>
      </c>
      <c r="C21" s="174">
        <f>IF(ISNUMBER(VALUE(SUBSTITUTE(実質収支比率等に係る経年分析!G$49,"▲","-"))),ROUND(VALUE(SUBSTITUTE(実質収支比率等に係る経年分析!G$49,"▲","-")),2),NA())</f>
        <v>3.37</v>
      </c>
      <c r="D21" s="174">
        <f>IF(ISNUMBER(VALUE(SUBSTITUTE(実質収支比率等に係る経年分析!H$49,"▲","-"))),ROUND(VALUE(SUBSTITUTE(実質収支比率等に係る経年分析!H$49,"▲","-")),2),NA())</f>
        <v>13.26</v>
      </c>
      <c r="E21" s="174">
        <f>IF(ISNUMBER(VALUE(SUBSTITUTE(実質収支比率等に係る経年分析!I$49,"▲","-"))),ROUND(VALUE(SUBSTITUTE(実質収支比率等に係る経年分析!I$49,"▲","-")),2),NA())</f>
        <v>8.73</v>
      </c>
      <c r="F21" s="174">
        <f>IF(ISNUMBER(VALUE(SUBSTITUTE(実質収支比率等に係る経年分析!J$49,"▲","-"))),ROUND(VALUE(SUBSTITUTE(実質収支比率等に係る経年分析!J$49,"▲","-")),2),NA())</f>
        <v>18.97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公有林整備事業特別会計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15">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7.66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3.56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1.88</v>
      </c>
    </row>
    <row r="34" spans="1:16" x14ac:dyDescent="0.15">
      <c r="A34" s="175" t="str">
        <f>IF(連結実質赤字比率に係る赤字・黒字の構成分析!C$36="",NA(),連結実質赤字比率に係る赤字・黒字の構成分析!C$36)</f>
        <v>国民健康保険特別会計（事業勘定）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2.2799999999999998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2.7</v>
      </c>
    </row>
    <row r="35" spans="1:16" x14ac:dyDescent="0.15">
      <c r="A35" s="175" t="str">
        <f>IF(連結実質赤字比率に係る赤字・黒字の構成分析!C$35="",NA(),連結実質赤字比率に係る赤字・黒字の構成分析!C$35)</f>
        <v>公共下水道事業特別会計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0.56999999999999995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3.43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52.52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48.94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54.11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56.35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65.42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290</v>
      </c>
      <c r="E42" s="176"/>
      <c r="F42" s="176"/>
      <c r="G42" s="176">
        <f>'実質公債費比率（分子）の構造'!L$52</f>
        <v>290</v>
      </c>
      <c r="H42" s="176"/>
      <c r="I42" s="176"/>
      <c r="J42" s="176">
        <f>'実質公債費比率（分子）の構造'!M$52</f>
        <v>287</v>
      </c>
      <c r="K42" s="176"/>
      <c r="L42" s="176"/>
      <c r="M42" s="176">
        <f>'実質公債費比率（分子）の構造'!N$52</f>
        <v>280</v>
      </c>
      <c r="N42" s="176"/>
      <c r="O42" s="176"/>
      <c r="P42" s="176">
        <f>'実質公債費比率（分子）の構造'!O$52</f>
        <v>263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13</v>
      </c>
      <c r="C44" s="176"/>
      <c r="D44" s="176"/>
      <c r="E44" s="176">
        <f>'実質公債費比率（分子）の構造'!L$50</f>
        <v>12</v>
      </c>
      <c r="F44" s="176"/>
      <c r="G44" s="176"/>
      <c r="H44" s="176">
        <f>'実質公債費比率（分子）の構造'!M$50</f>
        <v>12</v>
      </c>
      <c r="I44" s="176"/>
      <c r="J44" s="176"/>
      <c r="K44" s="176">
        <f>'実質公債費比率（分子）の構造'!N$50</f>
        <v>12</v>
      </c>
      <c r="L44" s="176"/>
      <c r="M44" s="176"/>
      <c r="N44" s="176" t="str">
        <f>'実質公債費比率（分子）の構造'!O$50</f>
        <v>-</v>
      </c>
      <c r="O44" s="176"/>
      <c r="P44" s="176"/>
    </row>
    <row r="45" spans="1:16" x14ac:dyDescent="0.15">
      <c r="A45" s="176" t="s">
        <v>63</v>
      </c>
      <c r="B45" s="176">
        <f>'実質公債費比率（分子）の構造'!K$49</f>
        <v>24</v>
      </c>
      <c r="C45" s="176"/>
      <c r="D45" s="176"/>
      <c r="E45" s="176">
        <f>'実質公債費比率（分子）の構造'!L$49</f>
        <v>25</v>
      </c>
      <c r="F45" s="176"/>
      <c r="G45" s="176"/>
      <c r="H45" s="176">
        <f>'実質公債費比率（分子）の構造'!M$49</f>
        <v>33</v>
      </c>
      <c r="I45" s="176"/>
      <c r="J45" s="176"/>
      <c r="K45" s="176">
        <f>'実質公債費比率（分子）の構造'!N$49</f>
        <v>32</v>
      </c>
      <c r="L45" s="176"/>
      <c r="M45" s="176"/>
      <c r="N45" s="176">
        <f>'実質公債費比率（分子）の構造'!O$49</f>
        <v>32</v>
      </c>
      <c r="O45" s="176"/>
      <c r="P45" s="176"/>
    </row>
    <row r="46" spans="1:16" x14ac:dyDescent="0.15">
      <c r="A46" s="176" t="s">
        <v>64</v>
      </c>
      <c r="B46" s="176">
        <f>'実質公債費比率（分子）の構造'!K$48</f>
        <v>139</v>
      </c>
      <c r="C46" s="176"/>
      <c r="D46" s="176"/>
      <c r="E46" s="176">
        <f>'実質公債費比率（分子）の構造'!L$48</f>
        <v>144</v>
      </c>
      <c r="F46" s="176"/>
      <c r="G46" s="176"/>
      <c r="H46" s="176">
        <f>'実質公債費比率（分子）の構造'!M$48</f>
        <v>135</v>
      </c>
      <c r="I46" s="176"/>
      <c r="J46" s="176"/>
      <c r="K46" s="176">
        <f>'実質公債費比率（分子）の構造'!N$48</f>
        <v>123</v>
      </c>
      <c r="L46" s="176"/>
      <c r="M46" s="176"/>
      <c r="N46" s="176">
        <f>'実質公債費比率（分子）の構造'!O$48</f>
        <v>92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217</v>
      </c>
      <c r="C49" s="176"/>
      <c r="D49" s="176"/>
      <c r="E49" s="176">
        <f>'実質公債費比率（分子）の構造'!L$45</f>
        <v>208</v>
      </c>
      <c r="F49" s="176"/>
      <c r="G49" s="176"/>
      <c r="H49" s="176">
        <f>'実質公債費比率（分子）の構造'!M$45</f>
        <v>204</v>
      </c>
      <c r="I49" s="176"/>
      <c r="J49" s="176"/>
      <c r="K49" s="176">
        <f>'実質公債費比率（分子）の構造'!N$45</f>
        <v>195</v>
      </c>
      <c r="L49" s="176"/>
      <c r="M49" s="176"/>
      <c r="N49" s="176">
        <f>'実質公債費比率（分子）の構造'!O$45</f>
        <v>184</v>
      </c>
      <c r="O49" s="176"/>
      <c r="P49" s="176"/>
    </row>
    <row r="50" spans="1:16" x14ac:dyDescent="0.15">
      <c r="A50" s="176" t="s">
        <v>67</v>
      </c>
      <c r="B50" s="176" t="e">
        <f>NA()</f>
        <v>#N/A</v>
      </c>
      <c r="C50" s="176">
        <f>IF(ISNUMBER('実質公債費比率（分子）の構造'!K$53),'実質公債費比率（分子）の構造'!K$53,NA())</f>
        <v>103</v>
      </c>
      <c r="D50" s="176" t="e">
        <f>NA()</f>
        <v>#N/A</v>
      </c>
      <c r="E50" s="176" t="e">
        <f>NA()</f>
        <v>#N/A</v>
      </c>
      <c r="F50" s="176">
        <f>IF(ISNUMBER('実質公債費比率（分子）の構造'!L$53),'実質公債費比率（分子）の構造'!L$53,NA())</f>
        <v>99</v>
      </c>
      <c r="G50" s="176" t="e">
        <f>NA()</f>
        <v>#N/A</v>
      </c>
      <c r="H50" s="176" t="e">
        <f>NA()</f>
        <v>#N/A</v>
      </c>
      <c r="I50" s="176">
        <f>IF(ISNUMBER('実質公債費比率（分子）の構造'!M$53),'実質公債費比率（分子）の構造'!M$53,NA())</f>
        <v>97</v>
      </c>
      <c r="J50" s="176" t="e">
        <f>NA()</f>
        <v>#N/A</v>
      </c>
      <c r="K50" s="176" t="e">
        <f>NA()</f>
        <v>#N/A</v>
      </c>
      <c r="L50" s="176">
        <f>IF(ISNUMBER('実質公債費比率（分子）の構造'!N$53),'実質公債費比率（分子）の構造'!N$53,NA())</f>
        <v>82</v>
      </c>
      <c r="M50" s="176" t="e">
        <f>NA()</f>
        <v>#N/A</v>
      </c>
      <c r="N50" s="176" t="e">
        <f>NA()</f>
        <v>#N/A</v>
      </c>
      <c r="O50" s="176">
        <f>IF(ISNUMBER('実質公債費比率（分子）の構造'!O$53),'実質公債費比率（分子）の構造'!O$53,NA())</f>
        <v>45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3066</v>
      </c>
      <c r="E56" s="175"/>
      <c r="F56" s="175"/>
      <c r="G56" s="175">
        <f>'将来負担比率（分子）の構造'!J$52</f>
        <v>2935</v>
      </c>
      <c r="H56" s="175"/>
      <c r="I56" s="175"/>
      <c r="J56" s="175">
        <f>'将来負担比率（分子）の構造'!K$52</f>
        <v>2787</v>
      </c>
      <c r="K56" s="175"/>
      <c r="L56" s="175"/>
      <c r="M56" s="175">
        <f>'将来負担比率（分子）の構造'!L$52</f>
        <v>2573</v>
      </c>
      <c r="N56" s="175"/>
      <c r="O56" s="175"/>
      <c r="P56" s="175">
        <f>'将来負担比率（分子）の構造'!M$52</f>
        <v>2342</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10848</v>
      </c>
      <c r="E58" s="175"/>
      <c r="F58" s="175"/>
      <c r="G58" s="175">
        <f>'将来負担比率（分子）の構造'!J$50</f>
        <v>18690</v>
      </c>
      <c r="H58" s="175"/>
      <c r="I58" s="175"/>
      <c r="J58" s="175">
        <f>'将来負担比率（分子）の構造'!K$50</f>
        <v>18779</v>
      </c>
      <c r="K58" s="175"/>
      <c r="L58" s="175"/>
      <c r="M58" s="175">
        <f>'将来負担比率（分子）の構造'!L$50</f>
        <v>16939</v>
      </c>
      <c r="N58" s="175"/>
      <c r="O58" s="175"/>
      <c r="P58" s="175">
        <f>'将来負担比率（分子）の構造'!M$50</f>
        <v>17573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34</v>
      </c>
      <c r="B63" s="175">
        <f>'将来負担比率（分子）の構造'!I$44</f>
        <v>42</v>
      </c>
      <c r="C63" s="175"/>
      <c r="D63" s="175"/>
      <c r="E63" s="175">
        <f>'将来負担比率（分子）の構造'!J$44</f>
        <v>35</v>
      </c>
      <c r="F63" s="175"/>
      <c r="G63" s="175"/>
      <c r="H63" s="175">
        <f>'将来負担比率（分子）の構造'!K$44</f>
        <v>29</v>
      </c>
      <c r="I63" s="175"/>
      <c r="J63" s="175"/>
      <c r="K63" s="175">
        <f>'将来負担比率（分子）の構造'!L$44</f>
        <v>23</v>
      </c>
      <c r="L63" s="175"/>
      <c r="M63" s="175"/>
      <c r="N63" s="175">
        <f>'将来負担比率（分子）の構造'!M$44</f>
        <v>16</v>
      </c>
      <c r="O63" s="175"/>
      <c r="P63" s="175"/>
    </row>
    <row r="64" spans="1:16" x14ac:dyDescent="0.15">
      <c r="A64" s="175" t="s">
        <v>33</v>
      </c>
      <c r="B64" s="175">
        <f>'将来負担比率（分子）の構造'!I$43</f>
        <v>824</v>
      </c>
      <c r="C64" s="175"/>
      <c r="D64" s="175"/>
      <c r="E64" s="175">
        <f>'将来負担比率（分子）の構造'!J$43</f>
        <v>712</v>
      </c>
      <c r="F64" s="175"/>
      <c r="G64" s="175"/>
      <c r="H64" s="175">
        <f>'将来負担比率（分子）の構造'!K$43</f>
        <v>596</v>
      </c>
      <c r="I64" s="175"/>
      <c r="J64" s="175"/>
      <c r="K64" s="175">
        <f>'将来負担比率（分子）の構造'!L$43</f>
        <v>503</v>
      </c>
      <c r="L64" s="175"/>
      <c r="M64" s="175"/>
      <c r="N64" s="175">
        <f>'将来負担比率（分子）の構造'!M$43</f>
        <v>422</v>
      </c>
      <c r="O64" s="175"/>
      <c r="P64" s="175"/>
    </row>
    <row r="65" spans="1:16" x14ac:dyDescent="0.15">
      <c r="A65" s="175" t="s">
        <v>32</v>
      </c>
      <c r="B65" s="175">
        <f>'将来負担比率（分子）の構造'!I$42</f>
        <v>36</v>
      </c>
      <c r="C65" s="175"/>
      <c r="D65" s="175"/>
      <c r="E65" s="175">
        <f>'将来負担比率（分子）の構造'!J$42</f>
        <v>24</v>
      </c>
      <c r="F65" s="175"/>
      <c r="G65" s="175"/>
      <c r="H65" s="175">
        <f>'将来負担比率（分子）の構造'!K$42</f>
        <v>12</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1825</v>
      </c>
      <c r="C66" s="175"/>
      <c r="D66" s="175"/>
      <c r="E66" s="175">
        <f>'将来負担比率（分子）の構造'!J$41</f>
        <v>1635</v>
      </c>
      <c r="F66" s="175"/>
      <c r="G66" s="175"/>
      <c r="H66" s="175">
        <f>'将来負担比率（分子）の構造'!K$41</f>
        <v>1442</v>
      </c>
      <c r="I66" s="175"/>
      <c r="J66" s="175"/>
      <c r="K66" s="175">
        <f>'将来負担比率（分子）の構造'!L$41</f>
        <v>1256</v>
      </c>
      <c r="L66" s="175"/>
      <c r="M66" s="175"/>
      <c r="N66" s="175">
        <f>'将来負担比率（分子）の構造'!M$41</f>
        <v>1080</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3363</v>
      </c>
      <c r="C72" s="179">
        <f>基金残高に係る経年分析!G55</f>
        <v>3594</v>
      </c>
      <c r="D72" s="179">
        <f>基金残高に係る経年分析!H55</f>
        <v>3819</v>
      </c>
    </row>
    <row r="73" spans="1:16" x14ac:dyDescent="0.15">
      <c r="A73" s="178" t="s">
        <v>74</v>
      </c>
      <c r="B73" s="179">
        <f>基金残高に係る経年分析!F56</f>
        <v>1</v>
      </c>
      <c r="C73" s="179">
        <f>基金残高に係る経年分析!G56</f>
        <v>1</v>
      </c>
      <c r="D73" s="179">
        <f>基金残高に係る経年分析!H56</f>
        <v>1</v>
      </c>
    </row>
    <row r="74" spans="1:16" x14ac:dyDescent="0.15">
      <c r="A74" s="178" t="s">
        <v>75</v>
      </c>
      <c r="B74" s="179">
        <f>基金残高に係る経年分析!F57</f>
        <v>73980</v>
      </c>
      <c r="C74" s="179">
        <f>基金残高に係る経年分析!G57</f>
        <v>66327</v>
      </c>
      <c r="D74" s="179">
        <f>基金残高に係る経年分析!H57</f>
        <v>62481</v>
      </c>
    </row>
  </sheetData>
  <sheetProtection algorithmName="SHA-512" hashValue="XQFM4Z78iMGbzsfBSiwspFJfKdbE2G5tQ+tyI4xv/AwWDv1rJ8axMPrFdDnCU9GbwqWTcTFDZV445cY9Wh8v3g==" saltValue="dCKRfnYW+tpXUT6zryFy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5" t="s">
        <v>201</v>
      </c>
      <c r="DI1" s="756"/>
      <c r="DJ1" s="756"/>
      <c r="DK1" s="756"/>
      <c r="DL1" s="756"/>
      <c r="DM1" s="756"/>
      <c r="DN1" s="757"/>
      <c r="DO1" s="214"/>
      <c r="DP1" s="755" t="s">
        <v>202</v>
      </c>
      <c r="DQ1" s="756"/>
      <c r="DR1" s="756"/>
      <c r="DS1" s="756"/>
      <c r="DT1" s="756"/>
      <c r="DU1" s="756"/>
      <c r="DV1" s="756"/>
      <c r="DW1" s="756"/>
      <c r="DX1" s="756"/>
      <c r="DY1" s="756"/>
      <c r="DZ1" s="756"/>
      <c r="EA1" s="756"/>
      <c r="EB1" s="756"/>
      <c r="EC1" s="757"/>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11" t="s">
        <v>204</v>
      </c>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2"/>
      <c r="AM3" s="712"/>
      <c r="AN3" s="712"/>
      <c r="AO3" s="712"/>
      <c r="AP3" s="711" t="s">
        <v>205</v>
      </c>
      <c r="AQ3" s="712"/>
      <c r="AR3" s="712"/>
      <c r="AS3" s="712"/>
      <c r="AT3" s="712"/>
      <c r="AU3" s="712"/>
      <c r="AV3" s="712"/>
      <c r="AW3" s="712"/>
      <c r="AX3" s="712"/>
      <c r="AY3" s="712"/>
      <c r="AZ3" s="712"/>
      <c r="BA3" s="712"/>
      <c r="BB3" s="712"/>
      <c r="BC3" s="712"/>
      <c r="BD3" s="712"/>
      <c r="BE3" s="712"/>
      <c r="BF3" s="712"/>
      <c r="BG3" s="712"/>
      <c r="BH3" s="712"/>
      <c r="BI3" s="712"/>
      <c r="BJ3" s="712"/>
      <c r="BK3" s="712"/>
      <c r="BL3" s="712"/>
      <c r="BM3" s="712"/>
      <c r="BN3" s="712"/>
      <c r="BO3" s="712"/>
      <c r="BP3" s="712"/>
      <c r="BQ3" s="712"/>
      <c r="BR3" s="712"/>
      <c r="BS3" s="712"/>
      <c r="BT3" s="712"/>
      <c r="BU3" s="712"/>
      <c r="BV3" s="712"/>
      <c r="BW3" s="712"/>
      <c r="BX3" s="712"/>
      <c r="BY3" s="712"/>
      <c r="BZ3" s="712"/>
      <c r="CA3" s="712"/>
      <c r="CB3" s="713"/>
      <c r="CD3" s="711" t="s">
        <v>206</v>
      </c>
      <c r="CE3" s="712"/>
      <c r="CF3" s="712"/>
      <c r="CG3" s="712"/>
      <c r="CH3" s="712"/>
      <c r="CI3" s="712"/>
      <c r="CJ3" s="712"/>
      <c r="CK3" s="712"/>
      <c r="CL3" s="712"/>
      <c r="CM3" s="712"/>
      <c r="CN3" s="712"/>
      <c r="CO3" s="712"/>
      <c r="CP3" s="712"/>
      <c r="CQ3" s="712"/>
      <c r="CR3" s="712"/>
      <c r="CS3" s="712"/>
      <c r="CT3" s="712"/>
      <c r="CU3" s="712"/>
      <c r="CV3" s="712"/>
      <c r="CW3" s="712"/>
      <c r="CX3" s="712"/>
      <c r="CY3" s="712"/>
      <c r="CZ3" s="712"/>
      <c r="DA3" s="712"/>
      <c r="DB3" s="712"/>
      <c r="DC3" s="712"/>
      <c r="DD3" s="712"/>
      <c r="DE3" s="712"/>
      <c r="DF3" s="712"/>
      <c r="DG3" s="712"/>
      <c r="DH3" s="712"/>
      <c r="DI3" s="712"/>
      <c r="DJ3" s="712"/>
      <c r="DK3" s="712"/>
      <c r="DL3" s="712"/>
      <c r="DM3" s="712"/>
      <c r="DN3" s="712"/>
      <c r="DO3" s="712"/>
      <c r="DP3" s="712"/>
      <c r="DQ3" s="712"/>
      <c r="DR3" s="712"/>
      <c r="DS3" s="712"/>
      <c r="DT3" s="712"/>
      <c r="DU3" s="712"/>
      <c r="DV3" s="712"/>
      <c r="DW3" s="712"/>
      <c r="DX3" s="712"/>
      <c r="DY3" s="712"/>
      <c r="DZ3" s="712"/>
      <c r="EA3" s="712"/>
      <c r="EB3" s="712"/>
      <c r="EC3" s="713"/>
    </row>
    <row r="4" spans="2:143" ht="11.25" customHeight="1" x14ac:dyDescent="0.15">
      <c r="B4" s="711" t="s">
        <v>1</v>
      </c>
      <c r="C4" s="712"/>
      <c r="D4" s="712"/>
      <c r="E4" s="712"/>
      <c r="F4" s="712"/>
      <c r="G4" s="712"/>
      <c r="H4" s="712"/>
      <c r="I4" s="712"/>
      <c r="J4" s="712"/>
      <c r="K4" s="712"/>
      <c r="L4" s="712"/>
      <c r="M4" s="712"/>
      <c r="N4" s="712"/>
      <c r="O4" s="712"/>
      <c r="P4" s="712"/>
      <c r="Q4" s="713"/>
      <c r="R4" s="711" t="s">
        <v>207</v>
      </c>
      <c r="S4" s="712"/>
      <c r="T4" s="712"/>
      <c r="U4" s="712"/>
      <c r="V4" s="712"/>
      <c r="W4" s="712"/>
      <c r="X4" s="712"/>
      <c r="Y4" s="713"/>
      <c r="Z4" s="711" t="s">
        <v>208</v>
      </c>
      <c r="AA4" s="712"/>
      <c r="AB4" s="712"/>
      <c r="AC4" s="713"/>
      <c r="AD4" s="711" t="s">
        <v>209</v>
      </c>
      <c r="AE4" s="712"/>
      <c r="AF4" s="712"/>
      <c r="AG4" s="712"/>
      <c r="AH4" s="712"/>
      <c r="AI4" s="712"/>
      <c r="AJ4" s="712"/>
      <c r="AK4" s="713"/>
      <c r="AL4" s="711" t="s">
        <v>208</v>
      </c>
      <c r="AM4" s="712"/>
      <c r="AN4" s="712"/>
      <c r="AO4" s="713"/>
      <c r="AP4" s="758" t="s">
        <v>210</v>
      </c>
      <c r="AQ4" s="758"/>
      <c r="AR4" s="758"/>
      <c r="AS4" s="758"/>
      <c r="AT4" s="758"/>
      <c r="AU4" s="758"/>
      <c r="AV4" s="758"/>
      <c r="AW4" s="758"/>
      <c r="AX4" s="758"/>
      <c r="AY4" s="758"/>
      <c r="AZ4" s="758"/>
      <c r="BA4" s="758"/>
      <c r="BB4" s="758"/>
      <c r="BC4" s="758"/>
      <c r="BD4" s="758"/>
      <c r="BE4" s="758"/>
      <c r="BF4" s="758"/>
      <c r="BG4" s="758" t="s">
        <v>211</v>
      </c>
      <c r="BH4" s="758"/>
      <c r="BI4" s="758"/>
      <c r="BJ4" s="758"/>
      <c r="BK4" s="758"/>
      <c r="BL4" s="758"/>
      <c r="BM4" s="758"/>
      <c r="BN4" s="758"/>
      <c r="BO4" s="758" t="s">
        <v>208</v>
      </c>
      <c r="BP4" s="758"/>
      <c r="BQ4" s="758"/>
      <c r="BR4" s="758"/>
      <c r="BS4" s="758" t="s">
        <v>212</v>
      </c>
      <c r="BT4" s="758"/>
      <c r="BU4" s="758"/>
      <c r="BV4" s="758"/>
      <c r="BW4" s="758"/>
      <c r="BX4" s="758"/>
      <c r="BY4" s="758"/>
      <c r="BZ4" s="758"/>
      <c r="CA4" s="758"/>
      <c r="CB4" s="758"/>
      <c r="CD4" s="711" t="s">
        <v>213</v>
      </c>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3"/>
    </row>
    <row r="5" spans="2:143" ht="11.25" customHeight="1" x14ac:dyDescent="0.15">
      <c r="B5" s="717" t="s">
        <v>214</v>
      </c>
      <c r="C5" s="718"/>
      <c r="D5" s="718"/>
      <c r="E5" s="718"/>
      <c r="F5" s="718"/>
      <c r="G5" s="718"/>
      <c r="H5" s="718"/>
      <c r="I5" s="718"/>
      <c r="J5" s="718"/>
      <c r="K5" s="718"/>
      <c r="L5" s="718"/>
      <c r="M5" s="718"/>
      <c r="N5" s="718"/>
      <c r="O5" s="718"/>
      <c r="P5" s="718"/>
      <c r="Q5" s="719"/>
      <c r="R5" s="714">
        <v>1475239</v>
      </c>
      <c r="S5" s="715"/>
      <c r="T5" s="715"/>
      <c r="U5" s="715"/>
      <c r="V5" s="715"/>
      <c r="W5" s="715"/>
      <c r="X5" s="715"/>
      <c r="Y5" s="740"/>
      <c r="Z5" s="753">
        <v>9.4</v>
      </c>
      <c r="AA5" s="753"/>
      <c r="AB5" s="753"/>
      <c r="AC5" s="753"/>
      <c r="AD5" s="754">
        <v>1475239</v>
      </c>
      <c r="AE5" s="754"/>
      <c r="AF5" s="754"/>
      <c r="AG5" s="754"/>
      <c r="AH5" s="754"/>
      <c r="AI5" s="754"/>
      <c r="AJ5" s="754"/>
      <c r="AK5" s="754"/>
      <c r="AL5" s="741">
        <v>64.099999999999994</v>
      </c>
      <c r="AM5" s="723"/>
      <c r="AN5" s="723"/>
      <c r="AO5" s="742"/>
      <c r="AP5" s="717" t="s">
        <v>215</v>
      </c>
      <c r="AQ5" s="718"/>
      <c r="AR5" s="718"/>
      <c r="AS5" s="718"/>
      <c r="AT5" s="718"/>
      <c r="AU5" s="718"/>
      <c r="AV5" s="718"/>
      <c r="AW5" s="718"/>
      <c r="AX5" s="718"/>
      <c r="AY5" s="718"/>
      <c r="AZ5" s="718"/>
      <c r="BA5" s="718"/>
      <c r="BB5" s="718"/>
      <c r="BC5" s="718"/>
      <c r="BD5" s="718"/>
      <c r="BE5" s="718"/>
      <c r="BF5" s="719"/>
      <c r="BG5" s="659">
        <v>1475239</v>
      </c>
      <c r="BH5" s="660"/>
      <c r="BI5" s="660"/>
      <c r="BJ5" s="660"/>
      <c r="BK5" s="660"/>
      <c r="BL5" s="660"/>
      <c r="BM5" s="660"/>
      <c r="BN5" s="661"/>
      <c r="BO5" s="697">
        <v>100</v>
      </c>
      <c r="BP5" s="697"/>
      <c r="BQ5" s="697"/>
      <c r="BR5" s="697"/>
      <c r="BS5" s="698" t="s">
        <v>117</v>
      </c>
      <c r="BT5" s="698"/>
      <c r="BU5" s="698"/>
      <c r="BV5" s="698"/>
      <c r="BW5" s="698"/>
      <c r="BX5" s="698"/>
      <c r="BY5" s="698"/>
      <c r="BZ5" s="698"/>
      <c r="CA5" s="698"/>
      <c r="CB5" s="733"/>
      <c r="CD5" s="711" t="s">
        <v>210</v>
      </c>
      <c r="CE5" s="712"/>
      <c r="CF5" s="712"/>
      <c r="CG5" s="712"/>
      <c r="CH5" s="712"/>
      <c r="CI5" s="712"/>
      <c r="CJ5" s="712"/>
      <c r="CK5" s="712"/>
      <c r="CL5" s="712"/>
      <c r="CM5" s="712"/>
      <c r="CN5" s="712"/>
      <c r="CO5" s="712"/>
      <c r="CP5" s="712"/>
      <c r="CQ5" s="713"/>
      <c r="CR5" s="711" t="s">
        <v>216</v>
      </c>
      <c r="CS5" s="712"/>
      <c r="CT5" s="712"/>
      <c r="CU5" s="712"/>
      <c r="CV5" s="712"/>
      <c r="CW5" s="712"/>
      <c r="CX5" s="712"/>
      <c r="CY5" s="713"/>
      <c r="CZ5" s="711" t="s">
        <v>208</v>
      </c>
      <c r="DA5" s="712"/>
      <c r="DB5" s="712"/>
      <c r="DC5" s="713"/>
      <c r="DD5" s="711" t="s">
        <v>217</v>
      </c>
      <c r="DE5" s="712"/>
      <c r="DF5" s="712"/>
      <c r="DG5" s="712"/>
      <c r="DH5" s="712"/>
      <c r="DI5" s="712"/>
      <c r="DJ5" s="712"/>
      <c r="DK5" s="712"/>
      <c r="DL5" s="712"/>
      <c r="DM5" s="712"/>
      <c r="DN5" s="712"/>
      <c r="DO5" s="712"/>
      <c r="DP5" s="713"/>
      <c r="DQ5" s="711" t="s">
        <v>218</v>
      </c>
      <c r="DR5" s="712"/>
      <c r="DS5" s="712"/>
      <c r="DT5" s="712"/>
      <c r="DU5" s="712"/>
      <c r="DV5" s="712"/>
      <c r="DW5" s="712"/>
      <c r="DX5" s="712"/>
      <c r="DY5" s="712"/>
      <c r="DZ5" s="712"/>
      <c r="EA5" s="712"/>
      <c r="EB5" s="712"/>
      <c r="EC5" s="713"/>
    </row>
    <row r="6" spans="2:143" ht="11.25" customHeight="1" x14ac:dyDescent="0.15">
      <c r="B6" s="656" t="s">
        <v>219</v>
      </c>
      <c r="C6" s="657"/>
      <c r="D6" s="657"/>
      <c r="E6" s="657"/>
      <c r="F6" s="657"/>
      <c r="G6" s="657"/>
      <c r="H6" s="657"/>
      <c r="I6" s="657"/>
      <c r="J6" s="657"/>
      <c r="K6" s="657"/>
      <c r="L6" s="657"/>
      <c r="M6" s="657"/>
      <c r="N6" s="657"/>
      <c r="O6" s="657"/>
      <c r="P6" s="657"/>
      <c r="Q6" s="658"/>
      <c r="R6" s="659">
        <v>45313</v>
      </c>
      <c r="S6" s="660"/>
      <c r="T6" s="660"/>
      <c r="U6" s="660"/>
      <c r="V6" s="660"/>
      <c r="W6" s="660"/>
      <c r="X6" s="660"/>
      <c r="Y6" s="661"/>
      <c r="Z6" s="697">
        <v>0.3</v>
      </c>
      <c r="AA6" s="697"/>
      <c r="AB6" s="697"/>
      <c r="AC6" s="697"/>
      <c r="AD6" s="698">
        <v>45313</v>
      </c>
      <c r="AE6" s="698"/>
      <c r="AF6" s="698"/>
      <c r="AG6" s="698"/>
      <c r="AH6" s="698"/>
      <c r="AI6" s="698"/>
      <c r="AJ6" s="698"/>
      <c r="AK6" s="698"/>
      <c r="AL6" s="662">
        <v>2</v>
      </c>
      <c r="AM6" s="663"/>
      <c r="AN6" s="663"/>
      <c r="AO6" s="699"/>
      <c r="AP6" s="656" t="s">
        <v>220</v>
      </c>
      <c r="AQ6" s="657"/>
      <c r="AR6" s="657"/>
      <c r="AS6" s="657"/>
      <c r="AT6" s="657"/>
      <c r="AU6" s="657"/>
      <c r="AV6" s="657"/>
      <c r="AW6" s="657"/>
      <c r="AX6" s="657"/>
      <c r="AY6" s="657"/>
      <c r="AZ6" s="657"/>
      <c r="BA6" s="657"/>
      <c r="BB6" s="657"/>
      <c r="BC6" s="657"/>
      <c r="BD6" s="657"/>
      <c r="BE6" s="657"/>
      <c r="BF6" s="658"/>
      <c r="BG6" s="659">
        <v>1475239</v>
      </c>
      <c r="BH6" s="660"/>
      <c r="BI6" s="660"/>
      <c r="BJ6" s="660"/>
      <c r="BK6" s="660"/>
      <c r="BL6" s="660"/>
      <c r="BM6" s="660"/>
      <c r="BN6" s="661"/>
      <c r="BO6" s="697">
        <v>100</v>
      </c>
      <c r="BP6" s="697"/>
      <c r="BQ6" s="697"/>
      <c r="BR6" s="697"/>
      <c r="BS6" s="698" t="s">
        <v>117</v>
      </c>
      <c r="BT6" s="698"/>
      <c r="BU6" s="698"/>
      <c r="BV6" s="698"/>
      <c r="BW6" s="698"/>
      <c r="BX6" s="698"/>
      <c r="BY6" s="698"/>
      <c r="BZ6" s="698"/>
      <c r="CA6" s="698"/>
      <c r="CB6" s="733"/>
      <c r="CD6" s="717" t="s">
        <v>221</v>
      </c>
      <c r="CE6" s="718"/>
      <c r="CF6" s="718"/>
      <c r="CG6" s="718"/>
      <c r="CH6" s="718"/>
      <c r="CI6" s="718"/>
      <c r="CJ6" s="718"/>
      <c r="CK6" s="718"/>
      <c r="CL6" s="718"/>
      <c r="CM6" s="718"/>
      <c r="CN6" s="718"/>
      <c r="CO6" s="718"/>
      <c r="CP6" s="718"/>
      <c r="CQ6" s="719"/>
      <c r="CR6" s="659">
        <v>62011</v>
      </c>
      <c r="CS6" s="660"/>
      <c r="CT6" s="660"/>
      <c r="CU6" s="660"/>
      <c r="CV6" s="660"/>
      <c r="CW6" s="660"/>
      <c r="CX6" s="660"/>
      <c r="CY6" s="661"/>
      <c r="CZ6" s="741">
        <v>0.4</v>
      </c>
      <c r="DA6" s="723"/>
      <c r="DB6" s="723"/>
      <c r="DC6" s="743"/>
      <c r="DD6" s="665" t="s">
        <v>117</v>
      </c>
      <c r="DE6" s="660"/>
      <c r="DF6" s="660"/>
      <c r="DG6" s="660"/>
      <c r="DH6" s="660"/>
      <c r="DI6" s="660"/>
      <c r="DJ6" s="660"/>
      <c r="DK6" s="660"/>
      <c r="DL6" s="660"/>
      <c r="DM6" s="660"/>
      <c r="DN6" s="660"/>
      <c r="DO6" s="660"/>
      <c r="DP6" s="661"/>
      <c r="DQ6" s="665">
        <v>45350</v>
      </c>
      <c r="DR6" s="660"/>
      <c r="DS6" s="660"/>
      <c r="DT6" s="660"/>
      <c r="DU6" s="660"/>
      <c r="DV6" s="660"/>
      <c r="DW6" s="660"/>
      <c r="DX6" s="660"/>
      <c r="DY6" s="660"/>
      <c r="DZ6" s="660"/>
      <c r="EA6" s="660"/>
      <c r="EB6" s="660"/>
      <c r="EC6" s="696"/>
    </row>
    <row r="7" spans="2:143" ht="11.25" customHeight="1" x14ac:dyDescent="0.15">
      <c r="B7" s="656" t="s">
        <v>222</v>
      </c>
      <c r="C7" s="657"/>
      <c r="D7" s="657"/>
      <c r="E7" s="657"/>
      <c r="F7" s="657"/>
      <c r="G7" s="657"/>
      <c r="H7" s="657"/>
      <c r="I7" s="657"/>
      <c r="J7" s="657"/>
      <c r="K7" s="657"/>
      <c r="L7" s="657"/>
      <c r="M7" s="657"/>
      <c r="N7" s="657"/>
      <c r="O7" s="657"/>
      <c r="P7" s="657"/>
      <c r="Q7" s="658"/>
      <c r="R7" s="659">
        <v>76</v>
      </c>
      <c r="S7" s="660"/>
      <c r="T7" s="660"/>
      <c r="U7" s="660"/>
      <c r="V7" s="660"/>
      <c r="W7" s="660"/>
      <c r="X7" s="660"/>
      <c r="Y7" s="661"/>
      <c r="Z7" s="697">
        <v>0</v>
      </c>
      <c r="AA7" s="697"/>
      <c r="AB7" s="697"/>
      <c r="AC7" s="697"/>
      <c r="AD7" s="698">
        <v>76</v>
      </c>
      <c r="AE7" s="698"/>
      <c r="AF7" s="698"/>
      <c r="AG7" s="698"/>
      <c r="AH7" s="698"/>
      <c r="AI7" s="698"/>
      <c r="AJ7" s="698"/>
      <c r="AK7" s="698"/>
      <c r="AL7" s="662">
        <v>0</v>
      </c>
      <c r="AM7" s="663"/>
      <c r="AN7" s="663"/>
      <c r="AO7" s="699"/>
      <c r="AP7" s="656" t="s">
        <v>223</v>
      </c>
      <c r="AQ7" s="657"/>
      <c r="AR7" s="657"/>
      <c r="AS7" s="657"/>
      <c r="AT7" s="657"/>
      <c r="AU7" s="657"/>
      <c r="AV7" s="657"/>
      <c r="AW7" s="657"/>
      <c r="AX7" s="657"/>
      <c r="AY7" s="657"/>
      <c r="AZ7" s="657"/>
      <c r="BA7" s="657"/>
      <c r="BB7" s="657"/>
      <c r="BC7" s="657"/>
      <c r="BD7" s="657"/>
      <c r="BE7" s="657"/>
      <c r="BF7" s="658"/>
      <c r="BG7" s="659">
        <v>113691</v>
      </c>
      <c r="BH7" s="660"/>
      <c r="BI7" s="660"/>
      <c r="BJ7" s="660"/>
      <c r="BK7" s="660"/>
      <c r="BL7" s="660"/>
      <c r="BM7" s="660"/>
      <c r="BN7" s="661"/>
      <c r="BO7" s="697">
        <v>7.7</v>
      </c>
      <c r="BP7" s="697"/>
      <c r="BQ7" s="697"/>
      <c r="BR7" s="697"/>
      <c r="BS7" s="698" t="s">
        <v>117</v>
      </c>
      <c r="BT7" s="698"/>
      <c r="BU7" s="698"/>
      <c r="BV7" s="698"/>
      <c r="BW7" s="698"/>
      <c r="BX7" s="698"/>
      <c r="BY7" s="698"/>
      <c r="BZ7" s="698"/>
      <c r="CA7" s="698"/>
      <c r="CB7" s="733"/>
      <c r="CD7" s="656" t="s">
        <v>224</v>
      </c>
      <c r="CE7" s="657"/>
      <c r="CF7" s="657"/>
      <c r="CG7" s="657"/>
      <c r="CH7" s="657"/>
      <c r="CI7" s="657"/>
      <c r="CJ7" s="657"/>
      <c r="CK7" s="657"/>
      <c r="CL7" s="657"/>
      <c r="CM7" s="657"/>
      <c r="CN7" s="657"/>
      <c r="CO7" s="657"/>
      <c r="CP7" s="657"/>
      <c r="CQ7" s="658"/>
      <c r="CR7" s="659">
        <v>9320479</v>
      </c>
      <c r="CS7" s="660"/>
      <c r="CT7" s="660"/>
      <c r="CU7" s="660"/>
      <c r="CV7" s="660"/>
      <c r="CW7" s="660"/>
      <c r="CX7" s="660"/>
      <c r="CY7" s="661"/>
      <c r="CZ7" s="697">
        <v>67.5</v>
      </c>
      <c r="DA7" s="697"/>
      <c r="DB7" s="697"/>
      <c r="DC7" s="697"/>
      <c r="DD7" s="665">
        <v>5329569</v>
      </c>
      <c r="DE7" s="660"/>
      <c r="DF7" s="660"/>
      <c r="DG7" s="660"/>
      <c r="DH7" s="660"/>
      <c r="DI7" s="660"/>
      <c r="DJ7" s="660"/>
      <c r="DK7" s="660"/>
      <c r="DL7" s="660"/>
      <c r="DM7" s="660"/>
      <c r="DN7" s="660"/>
      <c r="DO7" s="660"/>
      <c r="DP7" s="661"/>
      <c r="DQ7" s="665">
        <v>3938873</v>
      </c>
      <c r="DR7" s="660"/>
      <c r="DS7" s="660"/>
      <c r="DT7" s="660"/>
      <c r="DU7" s="660"/>
      <c r="DV7" s="660"/>
      <c r="DW7" s="660"/>
      <c r="DX7" s="660"/>
      <c r="DY7" s="660"/>
      <c r="DZ7" s="660"/>
      <c r="EA7" s="660"/>
      <c r="EB7" s="660"/>
      <c r="EC7" s="696"/>
    </row>
    <row r="8" spans="2:143" ht="11.25" customHeight="1" x14ac:dyDescent="0.15">
      <c r="B8" s="656" t="s">
        <v>225</v>
      </c>
      <c r="C8" s="657"/>
      <c r="D8" s="657"/>
      <c r="E8" s="657"/>
      <c r="F8" s="657"/>
      <c r="G8" s="657"/>
      <c r="H8" s="657"/>
      <c r="I8" s="657"/>
      <c r="J8" s="657"/>
      <c r="K8" s="657"/>
      <c r="L8" s="657"/>
      <c r="M8" s="657"/>
      <c r="N8" s="657"/>
      <c r="O8" s="657"/>
      <c r="P8" s="657"/>
      <c r="Q8" s="658"/>
      <c r="R8" s="659">
        <v>1002</v>
      </c>
      <c r="S8" s="660"/>
      <c r="T8" s="660"/>
      <c r="U8" s="660"/>
      <c r="V8" s="660"/>
      <c r="W8" s="660"/>
      <c r="X8" s="660"/>
      <c r="Y8" s="661"/>
      <c r="Z8" s="697">
        <v>0</v>
      </c>
      <c r="AA8" s="697"/>
      <c r="AB8" s="697"/>
      <c r="AC8" s="697"/>
      <c r="AD8" s="698">
        <v>1002</v>
      </c>
      <c r="AE8" s="698"/>
      <c r="AF8" s="698"/>
      <c r="AG8" s="698"/>
      <c r="AH8" s="698"/>
      <c r="AI8" s="698"/>
      <c r="AJ8" s="698"/>
      <c r="AK8" s="698"/>
      <c r="AL8" s="662">
        <v>0</v>
      </c>
      <c r="AM8" s="663"/>
      <c r="AN8" s="663"/>
      <c r="AO8" s="699"/>
      <c r="AP8" s="656" t="s">
        <v>226</v>
      </c>
      <c r="AQ8" s="657"/>
      <c r="AR8" s="657"/>
      <c r="AS8" s="657"/>
      <c r="AT8" s="657"/>
      <c r="AU8" s="657"/>
      <c r="AV8" s="657"/>
      <c r="AW8" s="657"/>
      <c r="AX8" s="657"/>
      <c r="AY8" s="657"/>
      <c r="AZ8" s="657"/>
      <c r="BA8" s="657"/>
      <c r="BB8" s="657"/>
      <c r="BC8" s="657"/>
      <c r="BD8" s="657"/>
      <c r="BE8" s="657"/>
      <c r="BF8" s="658"/>
      <c r="BG8" s="659">
        <v>2044</v>
      </c>
      <c r="BH8" s="660"/>
      <c r="BI8" s="660"/>
      <c r="BJ8" s="660"/>
      <c r="BK8" s="660"/>
      <c r="BL8" s="660"/>
      <c r="BM8" s="660"/>
      <c r="BN8" s="661"/>
      <c r="BO8" s="697">
        <v>0.1</v>
      </c>
      <c r="BP8" s="697"/>
      <c r="BQ8" s="697"/>
      <c r="BR8" s="697"/>
      <c r="BS8" s="698" t="s">
        <v>117</v>
      </c>
      <c r="BT8" s="698"/>
      <c r="BU8" s="698"/>
      <c r="BV8" s="698"/>
      <c r="BW8" s="698"/>
      <c r="BX8" s="698"/>
      <c r="BY8" s="698"/>
      <c r="BZ8" s="698"/>
      <c r="CA8" s="698"/>
      <c r="CB8" s="733"/>
      <c r="CD8" s="656" t="s">
        <v>227</v>
      </c>
      <c r="CE8" s="657"/>
      <c r="CF8" s="657"/>
      <c r="CG8" s="657"/>
      <c r="CH8" s="657"/>
      <c r="CI8" s="657"/>
      <c r="CJ8" s="657"/>
      <c r="CK8" s="657"/>
      <c r="CL8" s="657"/>
      <c r="CM8" s="657"/>
      <c r="CN8" s="657"/>
      <c r="CO8" s="657"/>
      <c r="CP8" s="657"/>
      <c r="CQ8" s="658"/>
      <c r="CR8" s="659">
        <v>1688344</v>
      </c>
      <c r="CS8" s="660"/>
      <c r="CT8" s="660"/>
      <c r="CU8" s="660"/>
      <c r="CV8" s="660"/>
      <c r="CW8" s="660"/>
      <c r="CX8" s="660"/>
      <c r="CY8" s="661"/>
      <c r="CZ8" s="697">
        <v>12.2</v>
      </c>
      <c r="DA8" s="697"/>
      <c r="DB8" s="697"/>
      <c r="DC8" s="697"/>
      <c r="DD8" s="665" t="s">
        <v>117</v>
      </c>
      <c r="DE8" s="660"/>
      <c r="DF8" s="660"/>
      <c r="DG8" s="660"/>
      <c r="DH8" s="660"/>
      <c r="DI8" s="660"/>
      <c r="DJ8" s="660"/>
      <c r="DK8" s="660"/>
      <c r="DL8" s="660"/>
      <c r="DM8" s="660"/>
      <c r="DN8" s="660"/>
      <c r="DO8" s="660"/>
      <c r="DP8" s="661"/>
      <c r="DQ8" s="665">
        <v>821245</v>
      </c>
      <c r="DR8" s="660"/>
      <c r="DS8" s="660"/>
      <c r="DT8" s="660"/>
      <c r="DU8" s="660"/>
      <c r="DV8" s="660"/>
      <c r="DW8" s="660"/>
      <c r="DX8" s="660"/>
      <c r="DY8" s="660"/>
      <c r="DZ8" s="660"/>
      <c r="EA8" s="660"/>
      <c r="EB8" s="660"/>
      <c r="EC8" s="696"/>
    </row>
    <row r="9" spans="2:143" ht="11.25" customHeight="1" x14ac:dyDescent="0.15">
      <c r="B9" s="656" t="s">
        <v>228</v>
      </c>
      <c r="C9" s="657"/>
      <c r="D9" s="657"/>
      <c r="E9" s="657"/>
      <c r="F9" s="657"/>
      <c r="G9" s="657"/>
      <c r="H9" s="657"/>
      <c r="I9" s="657"/>
      <c r="J9" s="657"/>
      <c r="K9" s="657"/>
      <c r="L9" s="657"/>
      <c r="M9" s="657"/>
      <c r="N9" s="657"/>
      <c r="O9" s="657"/>
      <c r="P9" s="657"/>
      <c r="Q9" s="658"/>
      <c r="R9" s="659">
        <v>1067</v>
      </c>
      <c r="S9" s="660"/>
      <c r="T9" s="660"/>
      <c r="U9" s="660"/>
      <c r="V9" s="660"/>
      <c r="W9" s="660"/>
      <c r="X9" s="660"/>
      <c r="Y9" s="661"/>
      <c r="Z9" s="697">
        <v>0</v>
      </c>
      <c r="AA9" s="697"/>
      <c r="AB9" s="697"/>
      <c r="AC9" s="697"/>
      <c r="AD9" s="698">
        <v>1067</v>
      </c>
      <c r="AE9" s="698"/>
      <c r="AF9" s="698"/>
      <c r="AG9" s="698"/>
      <c r="AH9" s="698"/>
      <c r="AI9" s="698"/>
      <c r="AJ9" s="698"/>
      <c r="AK9" s="698"/>
      <c r="AL9" s="662">
        <v>0</v>
      </c>
      <c r="AM9" s="663"/>
      <c r="AN9" s="663"/>
      <c r="AO9" s="699"/>
      <c r="AP9" s="656" t="s">
        <v>229</v>
      </c>
      <c r="AQ9" s="657"/>
      <c r="AR9" s="657"/>
      <c r="AS9" s="657"/>
      <c r="AT9" s="657"/>
      <c r="AU9" s="657"/>
      <c r="AV9" s="657"/>
      <c r="AW9" s="657"/>
      <c r="AX9" s="657"/>
      <c r="AY9" s="657"/>
      <c r="AZ9" s="657"/>
      <c r="BA9" s="657"/>
      <c r="BB9" s="657"/>
      <c r="BC9" s="657"/>
      <c r="BD9" s="657"/>
      <c r="BE9" s="657"/>
      <c r="BF9" s="658"/>
      <c r="BG9" s="659">
        <v>80359</v>
      </c>
      <c r="BH9" s="660"/>
      <c r="BI9" s="660"/>
      <c r="BJ9" s="660"/>
      <c r="BK9" s="660"/>
      <c r="BL9" s="660"/>
      <c r="BM9" s="660"/>
      <c r="BN9" s="661"/>
      <c r="BO9" s="697">
        <v>5.4</v>
      </c>
      <c r="BP9" s="697"/>
      <c r="BQ9" s="697"/>
      <c r="BR9" s="697"/>
      <c r="BS9" s="698" t="s">
        <v>117</v>
      </c>
      <c r="BT9" s="698"/>
      <c r="BU9" s="698"/>
      <c r="BV9" s="698"/>
      <c r="BW9" s="698"/>
      <c r="BX9" s="698"/>
      <c r="BY9" s="698"/>
      <c r="BZ9" s="698"/>
      <c r="CA9" s="698"/>
      <c r="CB9" s="733"/>
      <c r="CD9" s="656" t="s">
        <v>230</v>
      </c>
      <c r="CE9" s="657"/>
      <c r="CF9" s="657"/>
      <c r="CG9" s="657"/>
      <c r="CH9" s="657"/>
      <c r="CI9" s="657"/>
      <c r="CJ9" s="657"/>
      <c r="CK9" s="657"/>
      <c r="CL9" s="657"/>
      <c r="CM9" s="657"/>
      <c r="CN9" s="657"/>
      <c r="CO9" s="657"/>
      <c r="CP9" s="657"/>
      <c r="CQ9" s="658"/>
      <c r="CR9" s="659">
        <v>455671</v>
      </c>
      <c r="CS9" s="660"/>
      <c r="CT9" s="660"/>
      <c r="CU9" s="660"/>
      <c r="CV9" s="660"/>
      <c r="CW9" s="660"/>
      <c r="CX9" s="660"/>
      <c r="CY9" s="661"/>
      <c r="CZ9" s="697">
        <v>3.3</v>
      </c>
      <c r="DA9" s="697"/>
      <c r="DB9" s="697"/>
      <c r="DC9" s="697"/>
      <c r="DD9" s="665">
        <v>2000</v>
      </c>
      <c r="DE9" s="660"/>
      <c r="DF9" s="660"/>
      <c r="DG9" s="660"/>
      <c r="DH9" s="660"/>
      <c r="DI9" s="660"/>
      <c r="DJ9" s="660"/>
      <c r="DK9" s="660"/>
      <c r="DL9" s="660"/>
      <c r="DM9" s="660"/>
      <c r="DN9" s="660"/>
      <c r="DO9" s="660"/>
      <c r="DP9" s="661"/>
      <c r="DQ9" s="665">
        <v>333961</v>
      </c>
      <c r="DR9" s="660"/>
      <c r="DS9" s="660"/>
      <c r="DT9" s="660"/>
      <c r="DU9" s="660"/>
      <c r="DV9" s="660"/>
      <c r="DW9" s="660"/>
      <c r="DX9" s="660"/>
      <c r="DY9" s="660"/>
      <c r="DZ9" s="660"/>
      <c r="EA9" s="660"/>
      <c r="EB9" s="660"/>
      <c r="EC9" s="696"/>
    </row>
    <row r="10" spans="2:143" ht="11.25" customHeight="1" x14ac:dyDescent="0.15">
      <c r="B10" s="656" t="s">
        <v>231</v>
      </c>
      <c r="C10" s="657"/>
      <c r="D10" s="657"/>
      <c r="E10" s="657"/>
      <c r="F10" s="657"/>
      <c r="G10" s="657"/>
      <c r="H10" s="657"/>
      <c r="I10" s="657"/>
      <c r="J10" s="657"/>
      <c r="K10" s="657"/>
      <c r="L10" s="657"/>
      <c r="M10" s="657"/>
      <c r="N10" s="657"/>
      <c r="O10" s="657"/>
      <c r="P10" s="657"/>
      <c r="Q10" s="658"/>
      <c r="R10" s="659" t="s">
        <v>117</v>
      </c>
      <c r="S10" s="660"/>
      <c r="T10" s="660"/>
      <c r="U10" s="660"/>
      <c r="V10" s="660"/>
      <c r="W10" s="660"/>
      <c r="X10" s="660"/>
      <c r="Y10" s="661"/>
      <c r="Z10" s="697" t="s">
        <v>117</v>
      </c>
      <c r="AA10" s="697"/>
      <c r="AB10" s="697"/>
      <c r="AC10" s="697"/>
      <c r="AD10" s="698" t="s">
        <v>117</v>
      </c>
      <c r="AE10" s="698"/>
      <c r="AF10" s="698"/>
      <c r="AG10" s="698"/>
      <c r="AH10" s="698"/>
      <c r="AI10" s="698"/>
      <c r="AJ10" s="698"/>
      <c r="AK10" s="698"/>
      <c r="AL10" s="662" t="s">
        <v>117</v>
      </c>
      <c r="AM10" s="663"/>
      <c r="AN10" s="663"/>
      <c r="AO10" s="699"/>
      <c r="AP10" s="656" t="s">
        <v>232</v>
      </c>
      <c r="AQ10" s="657"/>
      <c r="AR10" s="657"/>
      <c r="AS10" s="657"/>
      <c r="AT10" s="657"/>
      <c r="AU10" s="657"/>
      <c r="AV10" s="657"/>
      <c r="AW10" s="657"/>
      <c r="AX10" s="657"/>
      <c r="AY10" s="657"/>
      <c r="AZ10" s="657"/>
      <c r="BA10" s="657"/>
      <c r="BB10" s="657"/>
      <c r="BC10" s="657"/>
      <c r="BD10" s="657"/>
      <c r="BE10" s="657"/>
      <c r="BF10" s="658"/>
      <c r="BG10" s="659">
        <v>16096</v>
      </c>
      <c r="BH10" s="660"/>
      <c r="BI10" s="660"/>
      <c r="BJ10" s="660"/>
      <c r="BK10" s="660"/>
      <c r="BL10" s="660"/>
      <c r="BM10" s="660"/>
      <c r="BN10" s="661"/>
      <c r="BO10" s="697">
        <v>1.1000000000000001</v>
      </c>
      <c r="BP10" s="697"/>
      <c r="BQ10" s="697"/>
      <c r="BR10" s="697"/>
      <c r="BS10" s="698" t="s">
        <v>117</v>
      </c>
      <c r="BT10" s="698"/>
      <c r="BU10" s="698"/>
      <c r="BV10" s="698"/>
      <c r="BW10" s="698"/>
      <c r="BX10" s="698"/>
      <c r="BY10" s="698"/>
      <c r="BZ10" s="698"/>
      <c r="CA10" s="698"/>
      <c r="CB10" s="733"/>
      <c r="CD10" s="656" t="s">
        <v>233</v>
      </c>
      <c r="CE10" s="657"/>
      <c r="CF10" s="657"/>
      <c r="CG10" s="657"/>
      <c r="CH10" s="657"/>
      <c r="CI10" s="657"/>
      <c r="CJ10" s="657"/>
      <c r="CK10" s="657"/>
      <c r="CL10" s="657"/>
      <c r="CM10" s="657"/>
      <c r="CN10" s="657"/>
      <c r="CO10" s="657"/>
      <c r="CP10" s="657"/>
      <c r="CQ10" s="658"/>
      <c r="CR10" s="659">
        <v>3</v>
      </c>
      <c r="CS10" s="660"/>
      <c r="CT10" s="660"/>
      <c r="CU10" s="660"/>
      <c r="CV10" s="660"/>
      <c r="CW10" s="660"/>
      <c r="CX10" s="660"/>
      <c r="CY10" s="661"/>
      <c r="CZ10" s="697">
        <v>0</v>
      </c>
      <c r="DA10" s="697"/>
      <c r="DB10" s="697"/>
      <c r="DC10" s="697"/>
      <c r="DD10" s="665" t="s">
        <v>117</v>
      </c>
      <c r="DE10" s="660"/>
      <c r="DF10" s="660"/>
      <c r="DG10" s="660"/>
      <c r="DH10" s="660"/>
      <c r="DI10" s="660"/>
      <c r="DJ10" s="660"/>
      <c r="DK10" s="660"/>
      <c r="DL10" s="660"/>
      <c r="DM10" s="660"/>
      <c r="DN10" s="660"/>
      <c r="DO10" s="660"/>
      <c r="DP10" s="661"/>
      <c r="DQ10" s="665">
        <v>3</v>
      </c>
      <c r="DR10" s="660"/>
      <c r="DS10" s="660"/>
      <c r="DT10" s="660"/>
      <c r="DU10" s="660"/>
      <c r="DV10" s="660"/>
      <c r="DW10" s="660"/>
      <c r="DX10" s="660"/>
      <c r="DY10" s="660"/>
      <c r="DZ10" s="660"/>
      <c r="EA10" s="660"/>
      <c r="EB10" s="660"/>
      <c r="EC10" s="696"/>
    </row>
    <row r="11" spans="2:143" ht="11.25" customHeight="1" x14ac:dyDescent="0.15">
      <c r="B11" s="656" t="s">
        <v>234</v>
      </c>
      <c r="C11" s="657"/>
      <c r="D11" s="657"/>
      <c r="E11" s="657"/>
      <c r="F11" s="657"/>
      <c r="G11" s="657"/>
      <c r="H11" s="657"/>
      <c r="I11" s="657"/>
      <c r="J11" s="657"/>
      <c r="K11" s="657"/>
      <c r="L11" s="657"/>
      <c r="M11" s="657"/>
      <c r="N11" s="657"/>
      <c r="O11" s="657"/>
      <c r="P11" s="657"/>
      <c r="Q11" s="658"/>
      <c r="R11" s="659">
        <v>142368</v>
      </c>
      <c r="S11" s="660"/>
      <c r="T11" s="660"/>
      <c r="U11" s="660"/>
      <c r="V11" s="660"/>
      <c r="W11" s="660"/>
      <c r="X11" s="660"/>
      <c r="Y11" s="661"/>
      <c r="Z11" s="662">
        <v>0.9</v>
      </c>
      <c r="AA11" s="663"/>
      <c r="AB11" s="663"/>
      <c r="AC11" s="664"/>
      <c r="AD11" s="665">
        <v>142368</v>
      </c>
      <c r="AE11" s="660"/>
      <c r="AF11" s="660"/>
      <c r="AG11" s="660"/>
      <c r="AH11" s="660"/>
      <c r="AI11" s="660"/>
      <c r="AJ11" s="660"/>
      <c r="AK11" s="661"/>
      <c r="AL11" s="662">
        <v>6.2</v>
      </c>
      <c r="AM11" s="663"/>
      <c r="AN11" s="663"/>
      <c r="AO11" s="699"/>
      <c r="AP11" s="656" t="s">
        <v>235</v>
      </c>
      <c r="AQ11" s="657"/>
      <c r="AR11" s="657"/>
      <c r="AS11" s="657"/>
      <c r="AT11" s="657"/>
      <c r="AU11" s="657"/>
      <c r="AV11" s="657"/>
      <c r="AW11" s="657"/>
      <c r="AX11" s="657"/>
      <c r="AY11" s="657"/>
      <c r="AZ11" s="657"/>
      <c r="BA11" s="657"/>
      <c r="BB11" s="657"/>
      <c r="BC11" s="657"/>
      <c r="BD11" s="657"/>
      <c r="BE11" s="657"/>
      <c r="BF11" s="658"/>
      <c r="BG11" s="659">
        <v>15192</v>
      </c>
      <c r="BH11" s="660"/>
      <c r="BI11" s="660"/>
      <c r="BJ11" s="660"/>
      <c r="BK11" s="660"/>
      <c r="BL11" s="660"/>
      <c r="BM11" s="660"/>
      <c r="BN11" s="661"/>
      <c r="BO11" s="697">
        <v>1</v>
      </c>
      <c r="BP11" s="697"/>
      <c r="BQ11" s="697"/>
      <c r="BR11" s="697"/>
      <c r="BS11" s="698" t="s">
        <v>117</v>
      </c>
      <c r="BT11" s="698"/>
      <c r="BU11" s="698"/>
      <c r="BV11" s="698"/>
      <c r="BW11" s="698"/>
      <c r="BX11" s="698"/>
      <c r="BY11" s="698"/>
      <c r="BZ11" s="698"/>
      <c r="CA11" s="698"/>
      <c r="CB11" s="733"/>
      <c r="CD11" s="656" t="s">
        <v>236</v>
      </c>
      <c r="CE11" s="657"/>
      <c r="CF11" s="657"/>
      <c r="CG11" s="657"/>
      <c r="CH11" s="657"/>
      <c r="CI11" s="657"/>
      <c r="CJ11" s="657"/>
      <c r="CK11" s="657"/>
      <c r="CL11" s="657"/>
      <c r="CM11" s="657"/>
      <c r="CN11" s="657"/>
      <c r="CO11" s="657"/>
      <c r="CP11" s="657"/>
      <c r="CQ11" s="658"/>
      <c r="CR11" s="659">
        <v>232514</v>
      </c>
      <c r="CS11" s="660"/>
      <c r="CT11" s="660"/>
      <c r="CU11" s="660"/>
      <c r="CV11" s="660"/>
      <c r="CW11" s="660"/>
      <c r="CX11" s="660"/>
      <c r="CY11" s="661"/>
      <c r="CZ11" s="697">
        <v>1.7</v>
      </c>
      <c r="DA11" s="697"/>
      <c r="DB11" s="697"/>
      <c r="DC11" s="697"/>
      <c r="DD11" s="665">
        <v>5874</v>
      </c>
      <c r="DE11" s="660"/>
      <c r="DF11" s="660"/>
      <c r="DG11" s="660"/>
      <c r="DH11" s="660"/>
      <c r="DI11" s="660"/>
      <c r="DJ11" s="660"/>
      <c r="DK11" s="660"/>
      <c r="DL11" s="660"/>
      <c r="DM11" s="660"/>
      <c r="DN11" s="660"/>
      <c r="DO11" s="660"/>
      <c r="DP11" s="661"/>
      <c r="DQ11" s="665">
        <v>45630</v>
      </c>
      <c r="DR11" s="660"/>
      <c r="DS11" s="660"/>
      <c r="DT11" s="660"/>
      <c r="DU11" s="660"/>
      <c r="DV11" s="660"/>
      <c r="DW11" s="660"/>
      <c r="DX11" s="660"/>
      <c r="DY11" s="660"/>
      <c r="DZ11" s="660"/>
      <c r="EA11" s="660"/>
      <c r="EB11" s="660"/>
      <c r="EC11" s="696"/>
    </row>
    <row r="12" spans="2:143" ht="11.25" customHeight="1" x14ac:dyDescent="0.15">
      <c r="B12" s="656" t="s">
        <v>237</v>
      </c>
      <c r="C12" s="657"/>
      <c r="D12" s="657"/>
      <c r="E12" s="657"/>
      <c r="F12" s="657"/>
      <c r="G12" s="657"/>
      <c r="H12" s="657"/>
      <c r="I12" s="657"/>
      <c r="J12" s="657"/>
      <c r="K12" s="657"/>
      <c r="L12" s="657"/>
      <c r="M12" s="657"/>
      <c r="N12" s="657"/>
      <c r="O12" s="657"/>
      <c r="P12" s="657"/>
      <c r="Q12" s="658"/>
      <c r="R12" s="659" t="s">
        <v>117</v>
      </c>
      <c r="S12" s="660"/>
      <c r="T12" s="660"/>
      <c r="U12" s="660"/>
      <c r="V12" s="660"/>
      <c r="W12" s="660"/>
      <c r="X12" s="660"/>
      <c r="Y12" s="661"/>
      <c r="Z12" s="697" t="s">
        <v>117</v>
      </c>
      <c r="AA12" s="697"/>
      <c r="AB12" s="697"/>
      <c r="AC12" s="697"/>
      <c r="AD12" s="698" t="s">
        <v>117</v>
      </c>
      <c r="AE12" s="698"/>
      <c r="AF12" s="698"/>
      <c r="AG12" s="698"/>
      <c r="AH12" s="698"/>
      <c r="AI12" s="698"/>
      <c r="AJ12" s="698"/>
      <c r="AK12" s="698"/>
      <c r="AL12" s="662" t="s">
        <v>117</v>
      </c>
      <c r="AM12" s="663"/>
      <c r="AN12" s="663"/>
      <c r="AO12" s="699"/>
      <c r="AP12" s="656" t="s">
        <v>238</v>
      </c>
      <c r="AQ12" s="657"/>
      <c r="AR12" s="657"/>
      <c r="AS12" s="657"/>
      <c r="AT12" s="657"/>
      <c r="AU12" s="657"/>
      <c r="AV12" s="657"/>
      <c r="AW12" s="657"/>
      <c r="AX12" s="657"/>
      <c r="AY12" s="657"/>
      <c r="AZ12" s="657"/>
      <c r="BA12" s="657"/>
      <c r="BB12" s="657"/>
      <c r="BC12" s="657"/>
      <c r="BD12" s="657"/>
      <c r="BE12" s="657"/>
      <c r="BF12" s="658"/>
      <c r="BG12" s="659">
        <v>1352534</v>
      </c>
      <c r="BH12" s="660"/>
      <c r="BI12" s="660"/>
      <c r="BJ12" s="660"/>
      <c r="BK12" s="660"/>
      <c r="BL12" s="660"/>
      <c r="BM12" s="660"/>
      <c r="BN12" s="661"/>
      <c r="BO12" s="697">
        <v>91.7</v>
      </c>
      <c r="BP12" s="697"/>
      <c r="BQ12" s="697"/>
      <c r="BR12" s="697"/>
      <c r="BS12" s="698" t="s">
        <v>117</v>
      </c>
      <c r="BT12" s="698"/>
      <c r="BU12" s="698"/>
      <c r="BV12" s="698"/>
      <c r="BW12" s="698"/>
      <c r="BX12" s="698"/>
      <c r="BY12" s="698"/>
      <c r="BZ12" s="698"/>
      <c r="CA12" s="698"/>
      <c r="CB12" s="733"/>
      <c r="CD12" s="656" t="s">
        <v>239</v>
      </c>
      <c r="CE12" s="657"/>
      <c r="CF12" s="657"/>
      <c r="CG12" s="657"/>
      <c r="CH12" s="657"/>
      <c r="CI12" s="657"/>
      <c r="CJ12" s="657"/>
      <c r="CK12" s="657"/>
      <c r="CL12" s="657"/>
      <c r="CM12" s="657"/>
      <c r="CN12" s="657"/>
      <c r="CO12" s="657"/>
      <c r="CP12" s="657"/>
      <c r="CQ12" s="658"/>
      <c r="CR12" s="659">
        <v>306276</v>
      </c>
      <c r="CS12" s="660"/>
      <c r="CT12" s="660"/>
      <c r="CU12" s="660"/>
      <c r="CV12" s="660"/>
      <c r="CW12" s="660"/>
      <c r="CX12" s="660"/>
      <c r="CY12" s="661"/>
      <c r="CZ12" s="697">
        <v>2.2000000000000002</v>
      </c>
      <c r="DA12" s="697"/>
      <c r="DB12" s="697"/>
      <c r="DC12" s="697"/>
      <c r="DD12" s="665">
        <v>40082</v>
      </c>
      <c r="DE12" s="660"/>
      <c r="DF12" s="660"/>
      <c r="DG12" s="660"/>
      <c r="DH12" s="660"/>
      <c r="DI12" s="660"/>
      <c r="DJ12" s="660"/>
      <c r="DK12" s="660"/>
      <c r="DL12" s="660"/>
      <c r="DM12" s="660"/>
      <c r="DN12" s="660"/>
      <c r="DO12" s="660"/>
      <c r="DP12" s="661"/>
      <c r="DQ12" s="665">
        <v>96742</v>
      </c>
      <c r="DR12" s="660"/>
      <c r="DS12" s="660"/>
      <c r="DT12" s="660"/>
      <c r="DU12" s="660"/>
      <c r="DV12" s="660"/>
      <c r="DW12" s="660"/>
      <c r="DX12" s="660"/>
      <c r="DY12" s="660"/>
      <c r="DZ12" s="660"/>
      <c r="EA12" s="660"/>
      <c r="EB12" s="660"/>
      <c r="EC12" s="696"/>
    </row>
    <row r="13" spans="2:143" ht="11.25" customHeight="1" x14ac:dyDescent="0.15">
      <c r="B13" s="656" t="s">
        <v>240</v>
      </c>
      <c r="C13" s="657"/>
      <c r="D13" s="657"/>
      <c r="E13" s="657"/>
      <c r="F13" s="657"/>
      <c r="G13" s="657"/>
      <c r="H13" s="657"/>
      <c r="I13" s="657"/>
      <c r="J13" s="657"/>
      <c r="K13" s="657"/>
      <c r="L13" s="657"/>
      <c r="M13" s="657"/>
      <c r="N13" s="657"/>
      <c r="O13" s="657"/>
      <c r="P13" s="657"/>
      <c r="Q13" s="658"/>
      <c r="R13" s="659" t="s">
        <v>117</v>
      </c>
      <c r="S13" s="660"/>
      <c r="T13" s="660"/>
      <c r="U13" s="660"/>
      <c r="V13" s="660"/>
      <c r="W13" s="660"/>
      <c r="X13" s="660"/>
      <c r="Y13" s="661"/>
      <c r="Z13" s="697" t="s">
        <v>117</v>
      </c>
      <c r="AA13" s="697"/>
      <c r="AB13" s="697"/>
      <c r="AC13" s="697"/>
      <c r="AD13" s="698" t="s">
        <v>117</v>
      </c>
      <c r="AE13" s="698"/>
      <c r="AF13" s="698"/>
      <c r="AG13" s="698"/>
      <c r="AH13" s="698"/>
      <c r="AI13" s="698"/>
      <c r="AJ13" s="698"/>
      <c r="AK13" s="698"/>
      <c r="AL13" s="662" t="s">
        <v>117</v>
      </c>
      <c r="AM13" s="663"/>
      <c r="AN13" s="663"/>
      <c r="AO13" s="699"/>
      <c r="AP13" s="656" t="s">
        <v>241</v>
      </c>
      <c r="AQ13" s="657"/>
      <c r="AR13" s="657"/>
      <c r="AS13" s="657"/>
      <c r="AT13" s="657"/>
      <c r="AU13" s="657"/>
      <c r="AV13" s="657"/>
      <c r="AW13" s="657"/>
      <c r="AX13" s="657"/>
      <c r="AY13" s="657"/>
      <c r="AZ13" s="657"/>
      <c r="BA13" s="657"/>
      <c r="BB13" s="657"/>
      <c r="BC13" s="657"/>
      <c r="BD13" s="657"/>
      <c r="BE13" s="657"/>
      <c r="BF13" s="658"/>
      <c r="BG13" s="659">
        <v>1351868</v>
      </c>
      <c r="BH13" s="660"/>
      <c r="BI13" s="660"/>
      <c r="BJ13" s="660"/>
      <c r="BK13" s="660"/>
      <c r="BL13" s="660"/>
      <c r="BM13" s="660"/>
      <c r="BN13" s="661"/>
      <c r="BO13" s="697">
        <v>91.6</v>
      </c>
      <c r="BP13" s="697"/>
      <c r="BQ13" s="697"/>
      <c r="BR13" s="697"/>
      <c r="BS13" s="698" t="s">
        <v>117</v>
      </c>
      <c r="BT13" s="698"/>
      <c r="BU13" s="698"/>
      <c r="BV13" s="698"/>
      <c r="BW13" s="698"/>
      <c r="BX13" s="698"/>
      <c r="BY13" s="698"/>
      <c r="BZ13" s="698"/>
      <c r="CA13" s="698"/>
      <c r="CB13" s="733"/>
      <c r="CD13" s="656" t="s">
        <v>242</v>
      </c>
      <c r="CE13" s="657"/>
      <c r="CF13" s="657"/>
      <c r="CG13" s="657"/>
      <c r="CH13" s="657"/>
      <c r="CI13" s="657"/>
      <c r="CJ13" s="657"/>
      <c r="CK13" s="657"/>
      <c r="CL13" s="657"/>
      <c r="CM13" s="657"/>
      <c r="CN13" s="657"/>
      <c r="CO13" s="657"/>
      <c r="CP13" s="657"/>
      <c r="CQ13" s="658"/>
      <c r="CR13" s="659">
        <v>464818</v>
      </c>
      <c r="CS13" s="660"/>
      <c r="CT13" s="660"/>
      <c r="CU13" s="660"/>
      <c r="CV13" s="660"/>
      <c r="CW13" s="660"/>
      <c r="CX13" s="660"/>
      <c r="CY13" s="661"/>
      <c r="CZ13" s="697">
        <v>3.4</v>
      </c>
      <c r="DA13" s="697"/>
      <c r="DB13" s="697"/>
      <c r="DC13" s="697"/>
      <c r="DD13" s="665">
        <v>96080</v>
      </c>
      <c r="DE13" s="660"/>
      <c r="DF13" s="660"/>
      <c r="DG13" s="660"/>
      <c r="DH13" s="660"/>
      <c r="DI13" s="660"/>
      <c r="DJ13" s="660"/>
      <c r="DK13" s="660"/>
      <c r="DL13" s="660"/>
      <c r="DM13" s="660"/>
      <c r="DN13" s="660"/>
      <c r="DO13" s="660"/>
      <c r="DP13" s="661"/>
      <c r="DQ13" s="665">
        <v>259387</v>
      </c>
      <c r="DR13" s="660"/>
      <c r="DS13" s="660"/>
      <c r="DT13" s="660"/>
      <c r="DU13" s="660"/>
      <c r="DV13" s="660"/>
      <c r="DW13" s="660"/>
      <c r="DX13" s="660"/>
      <c r="DY13" s="660"/>
      <c r="DZ13" s="660"/>
      <c r="EA13" s="660"/>
      <c r="EB13" s="660"/>
      <c r="EC13" s="696"/>
    </row>
    <row r="14" spans="2:143" ht="11.25" customHeight="1" x14ac:dyDescent="0.15">
      <c r="B14" s="656" t="s">
        <v>243</v>
      </c>
      <c r="C14" s="657"/>
      <c r="D14" s="657"/>
      <c r="E14" s="657"/>
      <c r="F14" s="657"/>
      <c r="G14" s="657"/>
      <c r="H14" s="657"/>
      <c r="I14" s="657"/>
      <c r="J14" s="657"/>
      <c r="K14" s="657"/>
      <c r="L14" s="657"/>
      <c r="M14" s="657"/>
      <c r="N14" s="657"/>
      <c r="O14" s="657"/>
      <c r="P14" s="657"/>
      <c r="Q14" s="658"/>
      <c r="R14" s="659">
        <v>498</v>
      </c>
      <c r="S14" s="660"/>
      <c r="T14" s="660"/>
      <c r="U14" s="660"/>
      <c r="V14" s="660"/>
      <c r="W14" s="660"/>
      <c r="X14" s="660"/>
      <c r="Y14" s="661"/>
      <c r="Z14" s="697">
        <v>0</v>
      </c>
      <c r="AA14" s="697"/>
      <c r="AB14" s="697"/>
      <c r="AC14" s="697"/>
      <c r="AD14" s="698">
        <v>498</v>
      </c>
      <c r="AE14" s="698"/>
      <c r="AF14" s="698"/>
      <c r="AG14" s="698"/>
      <c r="AH14" s="698"/>
      <c r="AI14" s="698"/>
      <c r="AJ14" s="698"/>
      <c r="AK14" s="698"/>
      <c r="AL14" s="662">
        <v>0</v>
      </c>
      <c r="AM14" s="663"/>
      <c r="AN14" s="663"/>
      <c r="AO14" s="699"/>
      <c r="AP14" s="656" t="s">
        <v>244</v>
      </c>
      <c r="AQ14" s="657"/>
      <c r="AR14" s="657"/>
      <c r="AS14" s="657"/>
      <c r="AT14" s="657"/>
      <c r="AU14" s="657"/>
      <c r="AV14" s="657"/>
      <c r="AW14" s="657"/>
      <c r="AX14" s="657"/>
      <c r="AY14" s="657"/>
      <c r="AZ14" s="657"/>
      <c r="BA14" s="657"/>
      <c r="BB14" s="657"/>
      <c r="BC14" s="657"/>
      <c r="BD14" s="657"/>
      <c r="BE14" s="657"/>
      <c r="BF14" s="658"/>
      <c r="BG14" s="659">
        <v>6650</v>
      </c>
      <c r="BH14" s="660"/>
      <c r="BI14" s="660"/>
      <c r="BJ14" s="660"/>
      <c r="BK14" s="660"/>
      <c r="BL14" s="660"/>
      <c r="BM14" s="660"/>
      <c r="BN14" s="661"/>
      <c r="BO14" s="697">
        <v>0.5</v>
      </c>
      <c r="BP14" s="697"/>
      <c r="BQ14" s="697"/>
      <c r="BR14" s="697"/>
      <c r="BS14" s="698" t="s">
        <v>117</v>
      </c>
      <c r="BT14" s="698"/>
      <c r="BU14" s="698"/>
      <c r="BV14" s="698"/>
      <c r="BW14" s="698"/>
      <c r="BX14" s="698"/>
      <c r="BY14" s="698"/>
      <c r="BZ14" s="698"/>
      <c r="CA14" s="698"/>
      <c r="CB14" s="733"/>
      <c r="CD14" s="656" t="s">
        <v>245</v>
      </c>
      <c r="CE14" s="657"/>
      <c r="CF14" s="657"/>
      <c r="CG14" s="657"/>
      <c r="CH14" s="657"/>
      <c r="CI14" s="657"/>
      <c r="CJ14" s="657"/>
      <c r="CK14" s="657"/>
      <c r="CL14" s="657"/>
      <c r="CM14" s="657"/>
      <c r="CN14" s="657"/>
      <c r="CO14" s="657"/>
      <c r="CP14" s="657"/>
      <c r="CQ14" s="658"/>
      <c r="CR14" s="659">
        <v>593868</v>
      </c>
      <c r="CS14" s="660"/>
      <c r="CT14" s="660"/>
      <c r="CU14" s="660"/>
      <c r="CV14" s="660"/>
      <c r="CW14" s="660"/>
      <c r="CX14" s="660"/>
      <c r="CY14" s="661"/>
      <c r="CZ14" s="697">
        <v>4.3</v>
      </c>
      <c r="DA14" s="697"/>
      <c r="DB14" s="697"/>
      <c r="DC14" s="697"/>
      <c r="DD14" s="665">
        <v>396578</v>
      </c>
      <c r="DE14" s="660"/>
      <c r="DF14" s="660"/>
      <c r="DG14" s="660"/>
      <c r="DH14" s="660"/>
      <c r="DI14" s="660"/>
      <c r="DJ14" s="660"/>
      <c r="DK14" s="660"/>
      <c r="DL14" s="660"/>
      <c r="DM14" s="660"/>
      <c r="DN14" s="660"/>
      <c r="DO14" s="660"/>
      <c r="DP14" s="661"/>
      <c r="DQ14" s="665">
        <v>50005</v>
      </c>
      <c r="DR14" s="660"/>
      <c r="DS14" s="660"/>
      <c r="DT14" s="660"/>
      <c r="DU14" s="660"/>
      <c r="DV14" s="660"/>
      <c r="DW14" s="660"/>
      <c r="DX14" s="660"/>
      <c r="DY14" s="660"/>
      <c r="DZ14" s="660"/>
      <c r="EA14" s="660"/>
      <c r="EB14" s="660"/>
      <c r="EC14" s="696"/>
    </row>
    <row r="15" spans="2:143" ht="11.25" customHeight="1" x14ac:dyDescent="0.15">
      <c r="B15" s="656" t="s">
        <v>246</v>
      </c>
      <c r="C15" s="657"/>
      <c r="D15" s="657"/>
      <c r="E15" s="657"/>
      <c r="F15" s="657"/>
      <c r="G15" s="657"/>
      <c r="H15" s="657"/>
      <c r="I15" s="657"/>
      <c r="J15" s="657"/>
      <c r="K15" s="657"/>
      <c r="L15" s="657"/>
      <c r="M15" s="657"/>
      <c r="N15" s="657"/>
      <c r="O15" s="657"/>
      <c r="P15" s="657"/>
      <c r="Q15" s="658"/>
      <c r="R15" s="659" t="s">
        <v>117</v>
      </c>
      <c r="S15" s="660"/>
      <c r="T15" s="660"/>
      <c r="U15" s="660"/>
      <c r="V15" s="660"/>
      <c r="W15" s="660"/>
      <c r="X15" s="660"/>
      <c r="Y15" s="661"/>
      <c r="Z15" s="697" t="s">
        <v>117</v>
      </c>
      <c r="AA15" s="697"/>
      <c r="AB15" s="697"/>
      <c r="AC15" s="697"/>
      <c r="AD15" s="698" t="s">
        <v>117</v>
      </c>
      <c r="AE15" s="698"/>
      <c r="AF15" s="698"/>
      <c r="AG15" s="698"/>
      <c r="AH15" s="698"/>
      <c r="AI15" s="698"/>
      <c r="AJ15" s="698"/>
      <c r="AK15" s="698"/>
      <c r="AL15" s="662" t="s">
        <v>117</v>
      </c>
      <c r="AM15" s="663"/>
      <c r="AN15" s="663"/>
      <c r="AO15" s="699"/>
      <c r="AP15" s="656" t="s">
        <v>247</v>
      </c>
      <c r="AQ15" s="657"/>
      <c r="AR15" s="657"/>
      <c r="AS15" s="657"/>
      <c r="AT15" s="657"/>
      <c r="AU15" s="657"/>
      <c r="AV15" s="657"/>
      <c r="AW15" s="657"/>
      <c r="AX15" s="657"/>
      <c r="AY15" s="657"/>
      <c r="AZ15" s="657"/>
      <c r="BA15" s="657"/>
      <c r="BB15" s="657"/>
      <c r="BC15" s="657"/>
      <c r="BD15" s="657"/>
      <c r="BE15" s="657"/>
      <c r="BF15" s="658"/>
      <c r="BG15" s="659">
        <v>2364</v>
      </c>
      <c r="BH15" s="660"/>
      <c r="BI15" s="660"/>
      <c r="BJ15" s="660"/>
      <c r="BK15" s="660"/>
      <c r="BL15" s="660"/>
      <c r="BM15" s="660"/>
      <c r="BN15" s="661"/>
      <c r="BO15" s="697">
        <v>0.2</v>
      </c>
      <c r="BP15" s="697"/>
      <c r="BQ15" s="697"/>
      <c r="BR15" s="697"/>
      <c r="BS15" s="698" t="s">
        <v>117</v>
      </c>
      <c r="BT15" s="698"/>
      <c r="BU15" s="698"/>
      <c r="BV15" s="698"/>
      <c r="BW15" s="698"/>
      <c r="BX15" s="698"/>
      <c r="BY15" s="698"/>
      <c r="BZ15" s="698"/>
      <c r="CA15" s="698"/>
      <c r="CB15" s="733"/>
      <c r="CD15" s="656" t="s">
        <v>248</v>
      </c>
      <c r="CE15" s="657"/>
      <c r="CF15" s="657"/>
      <c r="CG15" s="657"/>
      <c r="CH15" s="657"/>
      <c r="CI15" s="657"/>
      <c r="CJ15" s="657"/>
      <c r="CK15" s="657"/>
      <c r="CL15" s="657"/>
      <c r="CM15" s="657"/>
      <c r="CN15" s="657"/>
      <c r="CO15" s="657"/>
      <c r="CP15" s="657"/>
      <c r="CQ15" s="658"/>
      <c r="CR15" s="659">
        <v>392843</v>
      </c>
      <c r="CS15" s="660"/>
      <c r="CT15" s="660"/>
      <c r="CU15" s="660"/>
      <c r="CV15" s="660"/>
      <c r="CW15" s="660"/>
      <c r="CX15" s="660"/>
      <c r="CY15" s="661"/>
      <c r="CZ15" s="697">
        <v>2.8</v>
      </c>
      <c r="DA15" s="697"/>
      <c r="DB15" s="697"/>
      <c r="DC15" s="697"/>
      <c r="DD15" s="665">
        <v>5720</v>
      </c>
      <c r="DE15" s="660"/>
      <c r="DF15" s="660"/>
      <c r="DG15" s="660"/>
      <c r="DH15" s="660"/>
      <c r="DI15" s="660"/>
      <c r="DJ15" s="660"/>
      <c r="DK15" s="660"/>
      <c r="DL15" s="660"/>
      <c r="DM15" s="660"/>
      <c r="DN15" s="660"/>
      <c r="DO15" s="660"/>
      <c r="DP15" s="661"/>
      <c r="DQ15" s="665">
        <v>109462</v>
      </c>
      <c r="DR15" s="660"/>
      <c r="DS15" s="660"/>
      <c r="DT15" s="660"/>
      <c r="DU15" s="660"/>
      <c r="DV15" s="660"/>
      <c r="DW15" s="660"/>
      <c r="DX15" s="660"/>
      <c r="DY15" s="660"/>
      <c r="DZ15" s="660"/>
      <c r="EA15" s="660"/>
      <c r="EB15" s="660"/>
      <c r="EC15" s="696"/>
    </row>
    <row r="16" spans="2:143" ht="11.25" customHeight="1" x14ac:dyDescent="0.15">
      <c r="B16" s="656" t="s">
        <v>249</v>
      </c>
      <c r="C16" s="657"/>
      <c r="D16" s="657"/>
      <c r="E16" s="657"/>
      <c r="F16" s="657"/>
      <c r="G16" s="657"/>
      <c r="H16" s="657"/>
      <c r="I16" s="657"/>
      <c r="J16" s="657"/>
      <c r="K16" s="657"/>
      <c r="L16" s="657"/>
      <c r="M16" s="657"/>
      <c r="N16" s="657"/>
      <c r="O16" s="657"/>
      <c r="P16" s="657"/>
      <c r="Q16" s="658"/>
      <c r="R16" s="659">
        <v>3659</v>
      </c>
      <c r="S16" s="660"/>
      <c r="T16" s="660"/>
      <c r="U16" s="660"/>
      <c r="V16" s="660"/>
      <c r="W16" s="660"/>
      <c r="X16" s="660"/>
      <c r="Y16" s="661"/>
      <c r="Z16" s="697">
        <v>0</v>
      </c>
      <c r="AA16" s="697"/>
      <c r="AB16" s="697"/>
      <c r="AC16" s="697"/>
      <c r="AD16" s="698">
        <v>3659</v>
      </c>
      <c r="AE16" s="698"/>
      <c r="AF16" s="698"/>
      <c r="AG16" s="698"/>
      <c r="AH16" s="698"/>
      <c r="AI16" s="698"/>
      <c r="AJ16" s="698"/>
      <c r="AK16" s="698"/>
      <c r="AL16" s="662">
        <v>0.2</v>
      </c>
      <c r="AM16" s="663"/>
      <c r="AN16" s="663"/>
      <c r="AO16" s="699"/>
      <c r="AP16" s="656" t="s">
        <v>250</v>
      </c>
      <c r="AQ16" s="657"/>
      <c r="AR16" s="657"/>
      <c r="AS16" s="657"/>
      <c r="AT16" s="657"/>
      <c r="AU16" s="657"/>
      <c r="AV16" s="657"/>
      <c r="AW16" s="657"/>
      <c r="AX16" s="657"/>
      <c r="AY16" s="657"/>
      <c r="AZ16" s="657"/>
      <c r="BA16" s="657"/>
      <c r="BB16" s="657"/>
      <c r="BC16" s="657"/>
      <c r="BD16" s="657"/>
      <c r="BE16" s="657"/>
      <c r="BF16" s="658"/>
      <c r="BG16" s="659" t="s">
        <v>117</v>
      </c>
      <c r="BH16" s="660"/>
      <c r="BI16" s="660"/>
      <c r="BJ16" s="660"/>
      <c r="BK16" s="660"/>
      <c r="BL16" s="660"/>
      <c r="BM16" s="660"/>
      <c r="BN16" s="661"/>
      <c r="BO16" s="697" t="s">
        <v>117</v>
      </c>
      <c r="BP16" s="697"/>
      <c r="BQ16" s="697"/>
      <c r="BR16" s="697"/>
      <c r="BS16" s="698" t="s">
        <v>117</v>
      </c>
      <c r="BT16" s="698"/>
      <c r="BU16" s="698"/>
      <c r="BV16" s="698"/>
      <c r="BW16" s="698"/>
      <c r="BX16" s="698"/>
      <c r="BY16" s="698"/>
      <c r="BZ16" s="698"/>
      <c r="CA16" s="698"/>
      <c r="CB16" s="733"/>
      <c r="CD16" s="656" t="s">
        <v>251</v>
      </c>
      <c r="CE16" s="657"/>
      <c r="CF16" s="657"/>
      <c r="CG16" s="657"/>
      <c r="CH16" s="657"/>
      <c r="CI16" s="657"/>
      <c r="CJ16" s="657"/>
      <c r="CK16" s="657"/>
      <c r="CL16" s="657"/>
      <c r="CM16" s="657"/>
      <c r="CN16" s="657"/>
      <c r="CO16" s="657"/>
      <c r="CP16" s="657"/>
      <c r="CQ16" s="658"/>
      <c r="CR16" s="659">
        <v>103927</v>
      </c>
      <c r="CS16" s="660"/>
      <c r="CT16" s="660"/>
      <c r="CU16" s="660"/>
      <c r="CV16" s="660"/>
      <c r="CW16" s="660"/>
      <c r="CX16" s="660"/>
      <c r="CY16" s="661"/>
      <c r="CZ16" s="697">
        <v>0.8</v>
      </c>
      <c r="DA16" s="697"/>
      <c r="DB16" s="697"/>
      <c r="DC16" s="697"/>
      <c r="DD16" s="665" t="s">
        <v>117</v>
      </c>
      <c r="DE16" s="660"/>
      <c r="DF16" s="660"/>
      <c r="DG16" s="660"/>
      <c r="DH16" s="660"/>
      <c r="DI16" s="660"/>
      <c r="DJ16" s="660"/>
      <c r="DK16" s="660"/>
      <c r="DL16" s="660"/>
      <c r="DM16" s="660"/>
      <c r="DN16" s="660"/>
      <c r="DO16" s="660"/>
      <c r="DP16" s="661"/>
      <c r="DQ16" s="665">
        <v>65797</v>
      </c>
      <c r="DR16" s="660"/>
      <c r="DS16" s="660"/>
      <c r="DT16" s="660"/>
      <c r="DU16" s="660"/>
      <c r="DV16" s="660"/>
      <c r="DW16" s="660"/>
      <c r="DX16" s="660"/>
      <c r="DY16" s="660"/>
      <c r="DZ16" s="660"/>
      <c r="EA16" s="660"/>
      <c r="EB16" s="660"/>
      <c r="EC16" s="696"/>
    </row>
    <row r="17" spans="2:133" ht="11.25" customHeight="1" x14ac:dyDescent="0.15">
      <c r="B17" s="656" t="s">
        <v>252</v>
      </c>
      <c r="C17" s="657"/>
      <c r="D17" s="657"/>
      <c r="E17" s="657"/>
      <c r="F17" s="657"/>
      <c r="G17" s="657"/>
      <c r="H17" s="657"/>
      <c r="I17" s="657"/>
      <c r="J17" s="657"/>
      <c r="K17" s="657"/>
      <c r="L17" s="657"/>
      <c r="M17" s="657"/>
      <c r="N17" s="657"/>
      <c r="O17" s="657"/>
      <c r="P17" s="657"/>
      <c r="Q17" s="658"/>
      <c r="R17" s="659">
        <v>12298</v>
      </c>
      <c r="S17" s="660"/>
      <c r="T17" s="660"/>
      <c r="U17" s="660"/>
      <c r="V17" s="660"/>
      <c r="W17" s="660"/>
      <c r="X17" s="660"/>
      <c r="Y17" s="661"/>
      <c r="Z17" s="697">
        <v>0.1</v>
      </c>
      <c r="AA17" s="697"/>
      <c r="AB17" s="697"/>
      <c r="AC17" s="697"/>
      <c r="AD17" s="698">
        <v>12298</v>
      </c>
      <c r="AE17" s="698"/>
      <c r="AF17" s="698"/>
      <c r="AG17" s="698"/>
      <c r="AH17" s="698"/>
      <c r="AI17" s="698"/>
      <c r="AJ17" s="698"/>
      <c r="AK17" s="698"/>
      <c r="AL17" s="662">
        <v>0.5</v>
      </c>
      <c r="AM17" s="663"/>
      <c r="AN17" s="663"/>
      <c r="AO17" s="699"/>
      <c r="AP17" s="656" t="s">
        <v>253</v>
      </c>
      <c r="AQ17" s="657"/>
      <c r="AR17" s="657"/>
      <c r="AS17" s="657"/>
      <c r="AT17" s="657"/>
      <c r="AU17" s="657"/>
      <c r="AV17" s="657"/>
      <c r="AW17" s="657"/>
      <c r="AX17" s="657"/>
      <c r="AY17" s="657"/>
      <c r="AZ17" s="657"/>
      <c r="BA17" s="657"/>
      <c r="BB17" s="657"/>
      <c r="BC17" s="657"/>
      <c r="BD17" s="657"/>
      <c r="BE17" s="657"/>
      <c r="BF17" s="658"/>
      <c r="BG17" s="659" t="s">
        <v>117</v>
      </c>
      <c r="BH17" s="660"/>
      <c r="BI17" s="660"/>
      <c r="BJ17" s="660"/>
      <c r="BK17" s="660"/>
      <c r="BL17" s="660"/>
      <c r="BM17" s="660"/>
      <c r="BN17" s="661"/>
      <c r="BO17" s="697" t="s">
        <v>117</v>
      </c>
      <c r="BP17" s="697"/>
      <c r="BQ17" s="697"/>
      <c r="BR17" s="697"/>
      <c r="BS17" s="698" t="s">
        <v>117</v>
      </c>
      <c r="BT17" s="698"/>
      <c r="BU17" s="698"/>
      <c r="BV17" s="698"/>
      <c r="BW17" s="698"/>
      <c r="BX17" s="698"/>
      <c r="BY17" s="698"/>
      <c r="BZ17" s="698"/>
      <c r="CA17" s="698"/>
      <c r="CB17" s="733"/>
      <c r="CD17" s="656" t="s">
        <v>254</v>
      </c>
      <c r="CE17" s="657"/>
      <c r="CF17" s="657"/>
      <c r="CG17" s="657"/>
      <c r="CH17" s="657"/>
      <c r="CI17" s="657"/>
      <c r="CJ17" s="657"/>
      <c r="CK17" s="657"/>
      <c r="CL17" s="657"/>
      <c r="CM17" s="657"/>
      <c r="CN17" s="657"/>
      <c r="CO17" s="657"/>
      <c r="CP17" s="657"/>
      <c r="CQ17" s="658"/>
      <c r="CR17" s="659">
        <v>183819</v>
      </c>
      <c r="CS17" s="660"/>
      <c r="CT17" s="660"/>
      <c r="CU17" s="660"/>
      <c r="CV17" s="660"/>
      <c r="CW17" s="660"/>
      <c r="CX17" s="660"/>
      <c r="CY17" s="661"/>
      <c r="CZ17" s="697">
        <v>1.3</v>
      </c>
      <c r="DA17" s="697"/>
      <c r="DB17" s="697"/>
      <c r="DC17" s="697"/>
      <c r="DD17" s="665" t="s">
        <v>117</v>
      </c>
      <c r="DE17" s="660"/>
      <c r="DF17" s="660"/>
      <c r="DG17" s="660"/>
      <c r="DH17" s="660"/>
      <c r="DI17" s="660"/>
      <c r="DJ17" s="660"/>
      <c r="DK17" s="660"/>
      <c r="DL17" s="660"/>
      <c r="DM17" s="660"/>
      <c r="DN17" s="660"/>
      <c r="DO17" s="660"/>
      <c r="DP17" s="661"/>
      <c r="DQ17" s="665">
        <v>183819</v>
      </c>
      <c r="DR17" s="660"/>
      <c r="DS17" s="660"/>
      <c r="DT17" s="660"/>
      <c r="DU17" s="660"/>
      <c r="DV17" s="660"/>
      <c r="DW17" s="660"/>
      <c r="DX17" s="660"/>
      <c r="DY17" s="660"/>
      <c r="DZ17" s="660"/>
      <c r="EA17" s="660"/>
      <c r="EB17" s="660"/>
      <c r="EC17" s="696"/>
    </row>
    <row r="18" spans="2:133" ht="11.25" customHeight="1" x14ac:dyDescent="0.15">
      <c r="B18" s="656" t="s">
        <v>255</v>
      </c>
      <c r="C18" s="657"/>
      <c r="D18" s="657"/>
      <c r="E18" s="657"/>
      <c r="F18" s="657"/>
      <c r="G18" s="657"/>
      <c r="H18" s="657"/>
      <c r="I18" s="657"/>
      <c r="J18" s="657"/>
      <c r="K18" s="657"/>
      <c r="L18" s="657"/>
      <c r="M18" s="657"/>
      <c r="N18" s="657"/>
      <c r="O18" s="657"/>
      <c r="P18" s="657"/>
      <c r="Q18" s="658"/>
      <c r="R18" s="659">
        <v>1596</v>
      </c>
      <c r="S18" s="660"/>
      <c r="T18" s="660"/>
      <c r="U18" s="660"/>
      <c r="V18" s="660"/>
      <c r="W18" s="660"/>
      <c r="X18" s="660"/>
      <c r="Y18" s="661"/>
      <c r="Z18" s="697">
        <v>0</v>
      </c>
      <c r="AA18" s="697"/>
      <c r="AB18" s="697"/>
      <c r="AC18" s="697"/>
      <c r="AD18" s="698">
        <v>1596</v>
      </c>
      <c r="AE18" s="698"/>
      <c r="AF18" s="698"/>
      <c r="AG18" s="698"/>
      <c r="AH18" s="698"/>
      <c r="AI18" s="698"/>
      <c r="AJ18" s="698"/>
      <c r="AK18" s="698"/>
      <c r="AL18" s="662">
        <v>0.1</v>
      </c>
      <c r="AM18" s="663"/>
      <c r="AN18" s="663"/>
      <c r="AO18" s="699"/>
      <c r="AP18" s="656" t="s">
        <v>256</v>
      </c>
      <c r="AQ18" s="657"/>
      <c r="AR18" s="657"/>
      <c r="AS18" s="657"/>
      <c r="AT18" s="657"/>
      <c r="AU18" s="657"/>
      <c r="AV18" s="657"/>
      <c r="AW18" s="657"/>
      <c r="AX18" s="657"/>
      <c r="AY18" s="657"/>
      <c r="AZ18" s="657"/>
      <c r="BA18" s="657"/>
      <c r="BB18" s="657"/>
      <c r="BC18" s="657"/>
      <c r="BD18" s="657"/>
      <c r="BE18" s="657"/>
      <c r="BF18" s="658"/>
      <c r="BG18" s="659" t="s">
        <v>117</v>
      </c>
      <c r="BH18" s="660"/>
      <c r="BI18" s="660"/>
      <c r="BJ18" s="660"/>
      <c r="BK18" s="660"/>
      <c r="BL18" s="660"/>
      <c r="BM18" s="660"/>
      <c r="BN18" s="661"/>
      <c r="BO18" s="697" t="s">
        <v>117</v>
      </c>
      <c r="BP18" s="697"/>
      <c r="BQ18" s="697"/>
      <c r="BR18" s="697"/>
      <c r="BS18" s="698" t="s">
        <v>117</v>
      </c>
      <c r="BT18" s="698"/>
      <c r="BU18" s="698"/>
      <c r="BV18" s="698"/>
      <c r="BW18" s="698"/>
      <c r="BX18" s="698"/>
      <c r="BY18" s="698"/>
      <c r="BZ18" s="698"/>
      <c r="CA18" s="698"/>
      <c r="CB18" s="733"/>
      <c r="CD18" s="656" t="s">
        <v>257</v>
      </c>
      <c r="CE18" s="657"/>
      <c r="CF18" s="657"/>
      <c r="CG18" s="657"/>
      <c r="CH18" s="657"/>
      <c r="CI18" s="657"/>
      <c r="CJ18" s="657"/>
      <c r="CK18" s="657"/>
      <c r="CL18" s="657"/>
      <c r="CM18" s="657"/>
      <c r="CN18" s="657"/>
      <c r="CO18" s="657"/>
      <c r="CP18" s="657"/>
      <c r="CQ18" s="658"/>
      <c r="CR18" s="659" t="s">
        <v>117</v>
      </c>
      <c r="CS18" s="660"/>
      <c r="CT18" s="660"/>
      <c r="CU18" s="660"/>
      <c r="CV18" s="660"/>
      <c r="CW18" s="660"/>
      <c r="CX18" s="660"/>
      <c r="CY18" s="661"/>
      <c r="CZ18" s="697" t="s">
        <v>117</v>
      </c>
      <c r="DA18" s="697"/>
      <c r="DB18" s="697"/>
      <c r="DC18" s="697"/>
      <c r="DD18" s="665" t="s">
        <v>117</v>
      </c>
      <c r="DE18" s="660"/>
      <c r="DF18" s="660"/>
      <c r="DG18" s="660"/>
      <c r="DH18" s="660"/>
      <c r="DI18" s="660"/>
      <c r="DJ18" s="660"/>
      <c r="DK18" s="660"/>
      <c r="DL18" s="660"/>
      <c r="DM18" s="660"/>
      <c r="DN18" s="660"/>
      <c r="DO18" s="660"/>
      <c r="DP18" s="661"/>
      <c r="DQ18" s="665" t="s">
        <v>117</v>
      </c>
      <c r="DR18" s="660"/>
      <c r="DS18" s="660"/>
      <c r="DT18" s="660"/>
      <c r="DU18" s="660"/>
      <c r="DV18" s="660"/>
      <c r="DW18" s="660"/>
      <c r="DX18" s="660"/>
      <c r="DY18" s="660"/>
      <c r="DZ18" s="660"/>
      <c r="EA18" s="660"/>
      <c r="EB18" s="660"/>
      <c r="EC18" s="696"/>
    </row>
    <row r="19" spans="2:133" ht="11.25" customHeight="1" x14ac:dyDescent="0.15">
      <c r="B19" s="656" t="s">
        <v>258</v>
      </c>
      <c r="C19" s="657"/>
      <c r="D19" s="657"/>
      <c r="E19" s="657"/>
      <c r="F19" s="657"/>
      <c r="G19" s="657"/>
      <c r="H19" s="657"/>
      <c r="I19" s="657"/>
      <c r="J19" s="657"/>
      <c r="K19" s="657"/>
      <c r="L19" s="657"/>
      <c r="M19" s="657"/>
      <c r="N19" s="657"/>
      <c r="O19" s="657"/>
      <c r="P19" s="657"/>
      <c r="Q19" s="658"/>
      <c r="R19" s="659">
        <v>1596</v>
      </c>
      <c r="S19" s="660"/>
      <c r="T19" s="660"/>
      <c r="U19" s="660"/>
      <c r="V19" s="660"/>
      <c r="W19" s="660"/>
      <c r="X19" s="660"/>
      <c r="Y19" s="661"/>
      <c r="Z19" s="697">
        <v>0</v>
      </c>
      <c r="AA19" s="697"/>
      <c r="AB19" s="697"/>
      <c r="AC19" s="697"/>
      <c r="AD19" s="698">
        <v>1596</v>
      </c>
      <c r="AE19" s="698"/>
      <c r="AF19" s="698"/>
      <c r="AG19" s="698"/>
      <c r="AH19" s="698"/>
      <c r="AI19" s="698"/>
      <c r="AJ19" s="698"/>
      <c r="AK19" s="698"/>
      <c r="AL19" s="662">
        <v>0.1</v>
      </c>
      <c r="AM19" s="663"/>
      <c r="AN19" s="663"/>
      <c r="AO19" s="699"/>
      <c r="AP19" s="656" t="s">
        <v>259</v>
      </c>
      <c r="AQ19" s="657"/>
      <c r="AR19" s="657"/>
      <c r="AS19" s="657"/>
      <c r="AT19" s="657"/>
      <c r="AU19" s="657"/>
      <c r="AV19" s="657"/>
      <c r="AW19" s="657"/>
      <c r="AX19" s="657"/>
      <c r="AY19" s="657"/>
      <c r="AZ19" s="657"/>
      <c r="BA19" s="657"/>
      <c r="BB19" s="657"/>
      <c r="BC19" s="657"/>
      <c r="BD19" s="657"/>
      <c r="BE19" s="657"/>
      <c r="BF19" s="658"/>
      <c r="BG19" s="659" t="s">
        <v>117</v>
      </c>
      <c r="BH19" s="660"/>
      <c r="BI19" s="660"/>
      <c r="BJ19" s="660"/>
      <c r="BK19" s="660"/>
      <c r="BL19" s="660"/>
      <c r="BM19" s="660"/>
      <c r="BN19" s="661"/>
      <c r="BO19" s="697" t="s">
        <v>117</v>
      </c>
      <c r="BP19" s="697"/>
      <c r="BQ19" s="697"/>
      <c r="BR19" s="697"/>
      <c r="BS19" s="698" t="s">
        <v>117</v>
      </c>
      <c r="BT19" s="698"/>
      <c r="BU19" s="698"/>
      <c r="BV19" s="698"/>
      <c r="BW19" s="698"/>
      <c r="BX19" s="698"/>
      <c r="BY19" s="698"/>
      <c r="BZ19" s="698"/>
      <c r="CA19" s="698"/>
      <c r="CB19" s="733"/>
      <c r="CD19" s="656" t="s">
        <v>260</v>
      </c>
      <c r="CE19" s="657"/>
      <c r="CF19" s="657"/>
      <c r="CG19" s="657"/>
      <c r="CH19" s="657"/>
      <c r="CI19" s="657"/>
      <c r="CJ19" s="657"/>
      <c r="CK19" s="657"/>
      <c r="CL19" s="657"/>
      <c r="CM19" s="657"/>
      <c r="CN19" s="657"/>
      <c r="CO19" s="657"/>
      <c r="CP19" s="657"/>
      <c r="CQ19" s="658"/>
      <c r="CR19" s="659" t="s">
        <v>117</v>
      </c>
      <c r="CS19" s="660"/>
      <c r="CT19" s="660"/>
      <c r="CU19" s="660"/>
      <c r="CV19" s="660"/>
      <c r="CW19" s="660"/>
      <c r="CX19" s="660"/>
      <c r="CY19" s="661"/>
      <c r="CZ19" s="697" t="s">
        <v>117</v>
      </c>
      <c r="DA19" s="697"/>
      <c r="DB19" s="697"/>
      <c r="DC19" s="697"/>
      <c r="DD19" s="665" t="s">
        <v>117</v>
      </c>
      <c r="DE19" s="660"/>
      <c r="DF19" s="660"/>
      <c r="DG19" s="660"/>
      <c r="DH19" s="660"/>
      <c r="DI19" s="660"/>
      <c r="DJ19" s="660"/>
      <c r="DK19" s="660"/>
      <c r="DL19" s="660"/>
      <c r="DM19" s="660"/>
      <c r="DN19" s="660"/>
      <c r="DO19" s="660"/>
      <c r="DP19" s="661"/>
      <c r="DQ19" s="665" t="s">
        <v>117</v>
      </c>
      <c r="DR19" s="660"/>
      <c r="DS19" s="660"/>
      <c r="DT19" s="660"/>
      <c r="DU19" s="660"/>
      <c r="DV19" s="660"/>
      <c r="DW19" s="660"/>
      <c r="DX19" s="660"/>
      <c r="DY19" s="660"/>
      <c r="DZ19" s="660"/>
      <c r="EA19" s="660"/>
      <c r="EB19" s="660"/>
      <c r="EC19" s="696"/>
    </row>
    <row r="20" spans="2:133" ht="11.25" customHeight="1" x14ac:dyDescent="0.15">
      <c r="B20" s="734" t="s">
        <v>261</v>
      </c>
      <c r="C20" s="735"/>
      <c r="D20" s="735"/>
      <c r="E20" s="735"/>
      <c r="F20" s="735"/>
      <c r="G20" s="735"/>
      <c r="H20" s="735"/>
      <c r="I20" s="735"/>
      <c r="J20" s="735"/>
      <c r="K20" s="735"/>
      <c r="L20" s="735"/>
      <c r="M20" s="735"/>
      <c r="N20" s="735"/>
      <c r="O20" s="735"/>
      <c r="P20" s="735"/>
      <c r="Q20" s="736"/>
      <c r="R20" s="659" t="s">
        <v>117</v>
      </c>
      <c r="S20" s="660"/>
      <c r="T20" s="660"/>
      <c r="U20" s="660"/>
      <c r="V20" s="660"/>
      <c r="W20" s="660"/>
      <c r="X20" s="660"/>
      <c r="Y20" s="661"/>
      <c r="Z20" s="697" t="s">
        <v>117</v>
      </c>
      <c r="AA20" s="697"/>
      <c r="AB20" s="697"/>
      <c r="AC20" s="697"/>
      <c r="AD20" s="698" t="s">
        <v>117</v>
      </c>
      <c r="AE20" s="698"/>
      <c r="AF20" s="698"/>
      <c r="AG20" s="698"/>
      <c r="AH20" s="698"/>
      <c r="AI20" s="698"/>
      <c r="AJ20" s="698"/>
      <c r="AK20" s="698"/>
      <c r="AL20" s="662" t="s">
        <v>117</v>
      </c>
      <c r="AM20" s="663"/>
      <c r="AN20" s="663"/>
      <c r="AO20" s="699"/>
      <c r="AP20" s="656" t="s">
        <v>262</v>
      </c>
      <c r="AQ20" s="657"/>
      <c r="AR20" s="657"/>
      <c r="AS20" s="657"/>
      <c r="AT20" s="657"/>
      <c r="AU20" s="657"/>
      <c r="AV20" s="657"/>
      <c r="AW20" s="657"/>
      <c r="AX20" s="657"/>
      <c r="AY20" s="657"/>
      <c r="AZ20" s="657"/>
      <c r="BA20" s="657"/>
      <c r="BB20" s="657"/>
      <c r="BC20" s="657"/>
      <c r="BD20" s="657"/>
      <c r="BE20" s="657"/>
      <c r="BF20" s="658"/>
      <c r="BG20" s="659" t="s">
        <v>117</v>
      </c>
      <c r="BH20" s="660"/>
      <c r="BI20" s="660"/>
      <c r="BJ20" s="660"/>
      <c r="BK20" s="660"/>
      <c r="BL20" s="660"/>
      <c r="BM20" s="660"/>
      <c r="BN20" s="661"/>
      <c r="BO20" s="697" t="s">
        <v>117</v>
      </c>
      <c r="BP20" s="697"/>
      <c r="BQ20" s="697"/>
      <c r="BR20" s="697"/>
      <c r="BS20" s="698" t="s">
        <v>117</v>
      </c>
      <c r="BT20" s="698"/>
      <c r="BU20" s="698"/>
      <c r="BV20" s="698"/>
      <c r="BW20" s="698"/>
      <c r="BX20" s="698"/>
      <c r="BY20" s="698"/>
      <c r="BZ20" s="698"/>
      <c r="CA20" s="698"/>
      <c r="CB20" s="733"/>
      <c r="CD20" s="656" t="s">
        <v>263</v>
      </c>
      <c r="CE20" s="657"/>
      <c r="CF20" s="657"/>
      <c r="CG20" s="657"/>
      <c r="CH20" s="657"/>
      <c r="CI20" s="657"/>
      <c r="CJ20" s="657"/>
      <c r="CK20" s="657"/>
      <c r="CL20" s="657"/>
      <c r="CM20" s="657"/>
      <c r="CN20" s="657"/>
      <c r="CO20" s="657"/>
      <c r="CP20" s="657"/>
      <c r="CQ20" s="658"/>
      <c r="CR20" s="659">
        <v>13804573</v>
      </c>
      <c r="CS20" s="660"/>
      <c r="CT20" s="660"/>
      <c r="CU20" s="660"/>
      <c r="CV20" s="660"/>
      <c r="CW20" s="660"/>
      <c r="CX20" s="660"/>
      <c r="CY20" s="661"/>
      <c r="CZ20" s="697">
        <v>100</v>
      </c>
      <c r="DA20" s="697"/>
      <c r="DB20" s="697"/>
      <c r="DC20" s="697"/>
      <c r="DD20" s="665">
        <v>5875903</v>
      </c>
      <c r="DE20" s="660"/>
      <c r="DF20" s="660"/>
      <c r="DG20" s="660"/>
      <c r="DH20" s="660"/>
      <c r="DI20" s="660"/>
      <c r="DJ20" s="660"/>
      <c r="DK20" s="660"/>
      <c r="DL20" s="660"/>
      <c r="DM20" s="660"/>
      <c r="DN20" s="660"/>
      <c r="DO20" s="660"/>
      <c r="DP20" s="661"/>
      <c r="DQ20" s="665">
        <v>5950274</v>
      </c>
      <c r="DR20" s="660"/>
      <c r="DS20" s="660"/>
      <c r="DT20" s="660"/>
      <c r="DU20" s="660"/>
      <c r="DV20" s="660"/>
      <c r="DW20" s="660"/>
      <c r="DX20" s="660"/>
      <c r="DY20" s="660"/>
      <c r="DZ20" s="660"/>
      <c r="EA20" s="660"/>
      <c r="EB20" s="660"/>
      <c r="EC20" s="696"/>
    </row>
    <row r="21" spans="2:133" ht="11.25" customHeight="1" x14ac:dyDescent="0.15">
      <c r="B21" s="656" t="s">
        <v>264</v>
      </c>
      <c r="C21" s="657"/>
      <c r="D21" s="657"/>
      <c r="E21" s="657"/>
      <c r="F21" s="657"/>
      <c r="G21" s="657"/>
      <c r="H21" s="657"/>
      <c r="I21" s="657"/>
      <c r="J21" s="657"/>
      <c r="K21" s="657"/>
      <c r="L21" s="657"/>
      <c r="M21" s="657"/>
      <c r="N21" s="657"/>
      <c r="O21" s="657"/>
      <c r="P21" s="657"/>
      <c r="Q21" s="658"/>
      <c r="R21" s="659">
        <v>2041686</v>
      </c>
      <c r="S21" s="660"/>
      <c r="T21" s="660"/>
      <c r="U21" s="660"/>
      <c r="V21" s="660"/>
      <c r="W21" s="660"/>
      <c r="X21" s="660"/>
      <c r="Y21" s="661"/>
      <c r="Z21" s="697">
        <v>13</v>
      </c>
      <c r="AA21" s="697"/>
      <c r="AB21" s="697"/>
      <c r="AC21" s="697"/>
      <c r="AD21" s="698">
        <v>618290</v>
      </c>
      <c r="AE21" s="698"/>
      <c r="AF21" s="698"/>
      <c r="AG21" s="698"/>
      <c r="AH21" s="698"/>
      <c r="AI21" s="698"/>
      <c r="AJ21" s="698"/>
      <c r="AK21" s="698"/>
      <c r="AL21" s="662">
        <v>26.8</v>
      </c>
      <c r="AM21" s="663"/>
      <c r="AN21" s="663"/>
      <c r="AO21" s="699"/>
      <c r="AP21" s="656" t="s">
        <v>265</v>
      </c>
      <c r="AQ21" s="737"/>
      <c r="AR21" s="737"/>
      <c r="AS21" s="737"/>
      <c r="AT21" s="737"/>
      <c r="AU21" s="737"/>
      <c r="AV21" s="737"/>
      <c r="AW21" s="737"/>
      <c r="AX21" s="737"/>
      <c r="AY21" s="737"/>
      <c r="AZ21" s="737"/>
      <c r="BA21" s="737"/>
      <c r="BB21" s="737"/>
      <c r="BC21" s="737"/>
      <c r="BD21" s="737"/>
      <c r="BE21" s="737"/>
      <c r="BF21" s="738"/>
      <c r="BG21" s="659" t="s">
        <v>117</v>
      </c>
      <c r="BH21" s="660"/>
      <c r="BI21" s="660"/>
      <c r="BJ21" s="660"/>
      <c r="BK21" s="660"/>
      <c r="BL21" s="660"/>
      <c r="BM21" s="660"/>
      <c r="BN21" s="661"/>
      <c r="BO21" s="697" t="s">
        <v>117</v>
      </c>
      <c r="BP21" s="697"/>
      <c r="BQ21" s="697"/>
      <c r="BR21" s="697"/>
      <c r="BS21" s="698" t="s">
        <v>117</v>
      </c>
      <c r="BT21" s="698"/>
      <c r="BU21" s="698"/>
      <c r="BV21" s="698"/>
      <c r="BW21" s="698"/>
      <c r="BX21" s="698"/>
      <c r="BY21" s="698"/>
      <c r="BZ21" s="698"/>
      <c r="CA21" s="698"/>
      <c r="CB21" s="733"/>
      <c r="CD21" s="640"/>
      <c r="CE21" s="641"/>
      <c r="CF21" s="641"/>
      <c r="CG21" s="641"/>
      <c r="CH21" s="641"/>
      <c r="CI21" s="641"/>
      <c r="CJ21" s="641"/>
      <c r="CK21" s="641"/>
      <c r="CL21" s="641"/>
      <c r="CM21" s="641"/>
      <c r="CN21" s="641"/>
      <c r="CO21" s="641"/>
      <c r="CP21" s="641"/>
      <c r="CQ21" s="642"/>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56" t="s">
        <v>266</v>
      </c>
      <c r="C22" s="657"/>
      <c r="D22" s="657"/>
      <c r="E22" s="657"/>
      <c r="F22" s="657"/>
      <c r="G22" s="657"/>
      <c r="H22" s="657"/>
      <c r="I22" s="657"/>
      <c r="J22" s="657"/>
      <c r="K22" s="657"/>
      <c r="L22" s="657"/>
      <c r="M22" s="657"/>
      <c r="N22" s="657"/>
      <c r="O22" s="657"/>
      <c r="P22" s="657"/>
      <c r="Q22" s="658"/>
      <c r="R22" s="659">
        <v>618290</v>
      </c>
      <c r="S22" s="660"/>
      <c r="T22" s="660"/>
      <c r="U22" s="660"/>
      <c r="V22" s="660"/>
      <c r="W22" s="660"/>
      <c r="X22" s="660"/>
      <c r="Y22" s="661"/>
      <c r="Z22" s="697">
        <v>3.9</v>
      </c>
      <c r="AA22" s="697"/>
      <c r="AB22" s="697"/>
      <c r="AC22" s="697"/>
      <c r="AD22" s="698">
        <v>618290</v>
      </c>
      <c r="AE22" s="698"/>
      <c r="AF22" s="698"/>
      <c r="AG22" s="698"/>
      <c r="AH22" s="698"/>
      <c r="AI22" s="698"/>
      <c r="AJ22" s="698"/>
      <c r="AK22" s="698"/>
      <c r="AL22" s="662">
        <v>26.8</v>
      </c>
      <c r="AM22" s="663"/>
      <c r="AN22" s="663"/>
      <c r="AO22" s="699"/>
      <c r="AP22" s="656" t="s">
        <v>267</v>
      </c>
      <c r="AQ22" s="737"/>
      <c r="AR22" s="737"/>
      <c r="AS22" s="737"/>
      <c r="AT22" s="737"/>
      <c r="AU22" s="737"/>
      <c r="AV22" s="737"/>
      <c r="AW22" s="737"/>
      <c r="AX22" s="737"/>
      <c r="AY22" s="737"/>
      <c r="AZ22" s="737"/>
      <c r="BA22" s="737"/>
      <c r="BB22" s="737"/>
      <c r="BC22" s="737"/>
      <c r="BD22" s="737"/>
      <c r="BE22" s="737"/>
      <c r="BF22" s="738"/>
      <c r="BG22" s="659" t="s">
        <v>117</v>
      </c>
      <c r="BH22" s="660"/>
      <c r="BI22" s="660"/>
      <c r="BJ22" s="660"/>
      <c r="BK22" s="660"/>
      <c r="BL22" s="660"/>
      <c r="BM22" s="660"/>
      <c r="BN22" s="661"/>
      <c r="BO22" s="697" t="s">
        <v>117</v>
      </c>
      <c r="BP22" s="697"/>
      <c r="BQ22" s="697"/>
      <c r="BR22" s="697"/>
      <c r="BS22" s="698" t="s">
        <v>117</v>
      </c>
      <c r="BT22" s="698"/>
      <c r="BU22" s="698"/>
      <c r="BV22" s="698"/>
      <c r="BW22" s="698"/>
      <c r="BX22" s="698"/>
      <c r="BY22" s="698"/>
      <c r="BZ22" s="698"/>
      <c r="CA22" s="698"/>
      <c r="CB22" s="733"/>
      <c r="CD22" s="711" t="s">
        <v>268</v>
      </c>
      <c r="CE22" s="712"/>
      <c r="CF22" s="712"/>
      <c r="CG22" s="712"/>
      <c r="CH22" s="712"/>
      <c r="CI22" s="712"/>
      <c r="CJ22" s="712"/>
      <c r="CK22" s="712"/>
      <c r="CL22" s="712"/>
      <c r="CM22" s="712"/>
      <c r="CN22" s="712"/>
      <c r="CO22" s="712"/>
      <c r="CP22" s="712"/>
      <c r="CQ22" s="712"/>
      <c r="CR22" s="712"/>
      <c r="CS22" s="712"/>
      <c r="CT22" s="712"/>
      <c r="CU22" s="712"/>
      <c r="CV22" s="712"/>
      <c r="CW22" s="712"/>
      <c r="CX22" s="712"/>
      <c r="CY22" s="712"/>
      <c r="CZ22" s="712"/>
      <c r="DA22" s="712"/>
      <c r="DB22" s="712"/>
      <c r="DC22" s="712"/>
      <c r="DD22" s="712"/>
      <c r="DE22" s="712"/>
      <c r="DF22" s="712"/>
      <c r="DG22" s="712"/>
      <c r="DH22" s="712"/>
      <c r="DI22" s="712"/>
      <c r="DJ22" s="712"/>
      <c r="DK22" s="712"/>
      <c r="DL22" s="712"/>
      <c r="DM22" s="712"/>
      <c r="DN22" s="712"/>
      <c r="DO22" s="712"/>
      <c r="DP22" s="712"/>
      <c r="DQ22" s="712"/>
      <c r="DR22" s="712"/>
      <c r="DS22" s="712"/>
      <c r="DT22" s="712"/>
      <c r="DU22" s="712"/>
      <c r="DV22" s="712"/>
      <c r="DW22" s="712"/>
      <c r="DX22" s="712"/>
      <c r="DY22" s="712"/>
      <c r="DZ22" s="712"/>
      <c r="EA22" s="712"/>
      <c r="EB22" s="712"/>
      <c r="EC22" s="713"/>
    </row>
    <row r="23" spans="2:133" ht="11.25" customHeight="1" x14ac:dyDescent="0.15">
      <c r="B23" s="656" t="s">
        <v>269</v>
      </c>
      <c r="C23" s="657"/>
      <c r="D23" s="657"/>
      <c r="E23" s="657"/>
      <c r="F23" s="657"/>
      <c r="G23" s="657"/>
      <c r="H23" s="657"/>
      <c r="I23" s="657"/>
      <c r="J23" s="657"/>
      <c r="K23" s="657"/>
      <c r="L23" s="657"/>
      <c r="M23" s="657"/>
      <c r="N23" s="657"/>
      <c r="O23" s="657"/>
      <c r="P23" s="657"/>
      <c r="Q23" s="658"/>
      <c r="R23" s="659">
        <v>44855</v>
      </c>
      <c r="S23" s="660"/>
      <c r="T23" s="660"/>
      <c r="U23" s="660"/>
      <c r="V23" s="660"/>
      <c r="W23" s="660"/>
      <c r="X23" s="660"/>
      <c r="Y23" s="661"/>
      <c r="Z23" s="697">
        <v>0.3</v>
      </c>
      <c r="AA23" s="697"/>
      <c r="AB23" s="697"/>
      <c r="AC23" s="697"/>
      <c r="AD23" s="698" t="s">
        <v>117</v>
      </c>
      <c r="AE23" s="698"/>
      <c r="AF23" s="698"/>
      <c r="AG23" s="698"/>
      <c r="AH23" s="698"/>
      <c r="AI23" s="698"/>
      <c r="AJ23" s="698"/>
      <c r="AK23" s="698"/>
      <c r="AL23" s="662" t="s">
        <v>117</v>
      </c>
      <c r="AM23" s="663"/>
      <c r="AN23" s="663"/>
      <c r="AO23" s="699"/>
      <c r="AP23" s="656" t="s">
        <v>270</v>
      </c>
      <c r="AQ23" s="737"/>
      <c r="AR23" s="737"/>
      <c r="AS23" s="737"/>
      <c r="AT23" s="737"/>
      <c r="AU23" s="737"/>
      <c r="AV23" s="737"/>
      <c r="AW23" s="737"/>
      <c r="AX23" s="737"/>
      <c r="AY23" s="737"/>
      <c r="AZ23" s="737"/>
      <c r="BA23" s="737"/>
      <c r="BB23" s="737"/>
      <c r="BC23" s="737"/>
      <c r="BD23" s="737"/>
      <c r="BE23" s="737"/>
      <c r="BF23" s="738"/>
      <c r="BG23" s="659" t="s">
        <v>117</v>
      </c>
      <c r="BH23" s="660"/>
      <c r="BI23" s="660"/>
      <c r="BJ23" s="660"/>
      <c r="BK23" s="660"/>
      <c r="BL23" s="660"/>
      <c r="BM23" s="660"/>
      <c r="BN23" s="661"/>
      <c r="BO23" s="697" t="s">
        <v>117</v>
      </c>
      <c r="BP23" s="697"/>
      <c r="BQ23" s="697"/>
      <c r="BR23" s="697"/>
      <c r="BS23" s="698" t="s">
        <v>117</v>
      </c>
      <c r="BT23" s="698"/>
      <c r="BU23" s="698"/>
      <c r="BV23" s="698"/>
      <c r="BW23" s="698"/>
      <c r="BX23" s="698"/>
      <c r="BY23" s="698"/>
      <c r="BZ23" s="698"/>
      <c r="CA23" s="698"/>
      <c r="CB23" s="733"/>
      <c r="CD23" s="711" t="s">
        <v>210</v>
      </c>
      <c r="CE23" s="712"/>
      <c r="CF23" s="712"/>
      <c r="CG23" s="712"/>
      <c r="CH23" s="712"/>
      <c r="CI23" s="712"/>
      <c r="CJ23" s="712"/>
      <c r="CK23" s="712"/>
      <c r="CL23" s="712"/>
      <c r="CM23" s="712"/>
      <c r="CN23" s="712"/>
      <c r="CO23" s="712"/>
      <c r="CP23" s="712"/>
      <c r="CQ23" s="713"/>
      <c r="CR23" s="711" t="s">
        <v>271</v>
      </c>
      <c r="CS23" s="712"/>
      <c r="CT23" s="712"/>
      <c r="CU23" s="712"/>
      <c r="CV23" s="712"/>
      <c r="CW23" s="712"/>
      <c r="CX23" s="712"/>
      <c r="CY23" s="713"/>
      <c r="CZ23" s="711" t="s">
        <v>272</v>
      </c>
      <c r="DA23" s="712"/>
      <c r="DB23" s="712"/>
      <c r="DC23" s="713"/>
      <c r="DD23" s="711" t="s">
        <v>273</v>
      </c>
      <c r="DE23" s="712"/>
      <c r="DF23" s="712"/>
      <c r="DG23" s="712"/>
      <c r="DH23" s="712"/>
      <c r="DI23" s="712"/>
      <c r="DJ23" s="712"/>
      <c r="DK23" s="713"/>
      <c r="DL23" s="749" t="s">
        <v>274</v>
      </c>
      <c r="DM23" s="750"/>
      <c r="DN23" s="750"/>
      <c r="DO23" s="750"/>
      <c r="DP23" s="750"/>
      <c r="DQ23" s="750"/>
      <c r="DR23" s="750"/>
      <c r="DS23" s="750"/>
      <c r="DT23" s="750"/>
      <c r="DU23" s="750"/>
      <c r="DV23" s="751"/>
      <c r="DW23" s="711" t="s">
        <v>275</v>
      </c>
      <c r="DX23" s="712"/>
      <c r="DY23" s="712"/>
      <c r="DZ23" s="712"/>
      <c r="EA23" s="712"/>
      <c r="EB23" s="712"/>
      <c r="EC23" s="713"/>
    </row>
    <row r="24" spans="2:133" ht="11.25" customHeight="1" x14ac:dyDescent="0.15">
      <c r="B24" s="656" t="s">
        <v>276</v>
      </c>
      <c r="C24" s="657"/>
      <c r="D24" s="657"/>
      <c r="E24" s="657"/>
      <c r="F24" s="657"/>
      <c r="G24" s="657"/>
      <c r="H24" s="657"/>
      <c r="I24" s="657"/>
      <c r="J24" s="657"/>
      <c r="K24" s="657"/>
      <c r="L24" s="657"/>
      <c r="M24" s="657"/>
      <c r="N24" s="657"/>
      <c r="O24" s="657"/>
      <c r="P24" s="657"/>
      <c r="Q24" s="658"/>
      <c r="R24" s="659">
        <v>1378541</v>
      </c>
      <c r="S24" s="660"/>
      <c r="T24" s="660"/>
      <c r="U24" s="660"/>
      <c r="V24" s="660"/>
      <c r="W24" s="660"/>
      <c r="X24" s="660"/>
      <c r="Y24" s="661"/>
      <c r="Z24" s="697">
        <v>8.8000000000000007</v>
      </c>
      <c r="AA24" s="697"/>
      <c r="AB24" s="697"/>
      <c r="AC24" s="697"/>
      <c r="AD24" s="698" t="s">
        <v>117</v>
      </c>
      <c r="AE24" s="698"/>
      <c r="AF24" s="698"/>
      <c r="AG24" s="698"/>
      <c r="AH24" s="698"/>
      <c r="AI24" s="698"/>
      <c r="AJ24" s="698"/>
      <c r="AK24" s="698"/>
      <c r="AL24" s="662" t="s">
        <v>117</v>
      </c>
      <c r="AM24" s="663"/>
      <c r="AN24" s="663"/>
      <c r="AO24" s="699"/>
      <c r="AP24" s="656" t="s">
        <v>277</v>
      </c>
      <c r="AQ24" s="737"/>
      <c r="AR24" s="737"/>
      <c r="AS24" s="737"/>
      <c r="AT24" s="737"/>
      <c r="AU24" s="737"/>
      <c r="AV24" s="737"/>
      <c r="AW24" s="737"/>
      <c r="AX24" s="737"/>
      <c r="AY24" s="737"/>
      <c r="AZ24" s="737"/>
      <c r="BA24" s="737"/>
      <c r="BB24" s="737"/>
      <c r="BC24" s="737"/>
      <c r="BD24" s="737"/>
      <c r="BE24" s="737"/>
      <c r="BF24" s="738"/>
      <c r="BG24" s="659" t="s">
        <v>117</v>
      </c>
      <c r="BH24" s="660"/>
      <c r="BI24" s="660"/>
      <c r="BJ24" s="660"/>
      <c r="BK24" s="660"/>
      <c r="BL24" s="660"/>
      <c r="BM24" s="660"/>
      <c r="BN24" s="661"/>
      <c r="BO24" s="697" t="s">
        <v>117</v>
      </c>
      <c r="BP24" s="697"/>
      <c r="BQ24" s="697"/>
      <c r="BR24" s="697"/>
      <c r="BS24" s="698" t="s">
        <v>117</v>
      </c>
      <c r="BT24" s="698"/>
      <c r="BU24" s="698"/>
      <c r="BV24" s="698"/>
      <c r="BW24" s="698"/>
      <c r="BX24" s="698"/>
      <c r="BY24" s="698"/>
      <c r="BZ24" s="698"/>
      <c r="CA24" s="698"/>
      <c r="CB24" s="733"/>
      <c r="CD24" s="717" t="s">
        <v>278</v>
      </c>
      <c r="CE24" s="718"/>
      <c r="CF24" s="718"/>
      <c r="CG24" s="718"/>
      <c r="CH24" s="718"/>
      <c r="CI24" s="718"/>
      <c r="CJ24" s="718"/>
      <c r="CK24" s="718"/>
      <c r="CL24" s="718"/>
      <c r="CM24" s="718"/>
      <c r="CN24" s="718"/>
      <c r="CO24" s="718"/>
      <c r="CP24" s="718"/>
      <c r="CQ24" s="719"/>
      <c r="CR24" s="714">
        <v>1653411</v>
      </c>
      <c r="CS24" s="715"/>
      <c r="CT24" s="715"/>
      <c r="CU24" s="715"/>
      <c r="CV24" s="715"/>
      <c r="CW24" s="715"/>
      <c r="CX24" s="715"/>
      <c r="CY24" s="740"/>
      <c r="CZ24" s="741">
        <v>12</v>
      </c>
      <c r="DA24" s="723"/>
      <c r="DB24" s="723"/>
      <c r="DC24" s="743"/>
      <c r="DD24" s="739">
        <v>746041</v>
      </c>
      <c r="DE24" s="715"/>
      <c r="DF24" s="715"/>
      <c r="DG24" s="715"/>
      <c r="DH24" s="715"/>
      <c r="DI24" s="715"/>
      <c r="DJ24" s="715"/>
      <c r="DK24" s="740"/>
      <c r="DL24" s="739">
        <v>537572</v>
      </c>
      <c r="DM24" s="715"/>
      <c r="DN24" s="715"/>
      <c r="DO24" s="715"/>
      <c r="DP24" s="715"/>
      <c r="DQ24" s="715"/>
      <c r="DR24" s="715"/>
      <c r="DS24" s="715"/>
      <c r="DT24" s="715"/>
      <c r="DU24" s="715"/>
      <c r="DV24" s="740"/>
      <c r="DW24" s="741">
        <v>23.3</v>
      </c>
      <c r="DX24" s="723"/>
      <c r="DY24" s="723"/>
      <c r="DZ24" s="723"/>
      <c r="EA24" s="723"/>
      <c r="EB24" s="723"/>
      <c r="EC24" s="742"/>
    </row>
    <row r="25" spans="2:133" ht="11.25" customHeight="1" x14ac:dyDescent="0.15">
      <c r="B25" s="656" t="s">
        <v>279</v>
      </c>
      <c r="C25" s="657"/>
      <c r="D25" s="657"/>
      <c r="E25" s="657"/>
      <c r="F25" s="657"/>
      <c r="G25" s="657"/>
      <c r="H25" s="657"/>
      <c r="I25" s="657"/>
      <c r="J25" s="657"/>
      <c r="K25" s="657"/>
      <c r="L25" s="657"/>
      <c r="M25" s="657"/>
      <c r="N25" s="657"/>
      <c r="O25" s="657"/>
      <c r="P25" s="657"/>
      <c r="Q25" s="658"/>
      <c r="R25" s="659">
        <v>3724802</v>
      </c>
      <c r="S25" s="660"/>
      <c r="T25" s="660"/>
      <c r="U25" s="660"/>
      <c r="V25" s="660"/>
      <c r="W25" s="660"/>
      <c r="X25" s="660"/>
      <c r="Y25" s="661"/>
      <c r="Z25" s="697">
        <v>23.8</v>
      </c>
      <c r="AA25" s="697"/>
      <c r="AB25" s="697"/>
      <c r="AC25" s="697"/>
      <c r="AD25" s="698">
        <v>2301406</v>
      </c>
      <c r="AE25" s="698"/>
      <c r="AF25" s="698"/>
      <c r="AG25" s="698"/>
      <c r="AH25" s="698"/>
      <c r="AI25" s="698"/>
      <c r="AJ25" s="698"/>
      <c r="AK25" s="698"/>
      <c r="AL25" s="662">
        <v>99.9</v>
      </c>
      <c r="AM25" s="663"/>
      <c r="AN25" s="663"/>
      <c r="AO25" s="699"/>
      <c r="AP25" s="656" t="s">
        <v>280</v>
      </c>
      <c r="AQ25" s="737"/>
      <c r="AR25" s="737"/>
      <c r="AS25" s="737"/>
      <c r="AT25" s="737"/>
      <c r="AU25" s="737"/>
      <c r="AV25" s="737"/>
      <c r="AW25" s="737"/>
      <c r="AX25" s="737"/>
      <c r="AY25" s="737"/>
      <c r="AZ25" s="737"/>
      <c r="BA25" s="737"/>
      <c r="BB25" s="737"/>
      <c r="BC25" s="737"/>
      <c r="BD25" s="737"/>
      <c r="BE25" s="737"/>
      <c r="BF25" s="738"/>
      <c r="BG25" s="659" t="s">
        <v>117</v>
      </c>
      <c r="BH25" s="660"/>
      <c r="BI25" s="660"/>
      <c r="BJ25" s="660"/>
      <c r="BK25" s="660"/>
      <c r="BL25" s="660"/>
      <c r="BM25" s="660"/>
      <c r="BN25" s="661"/>
      <c r="BO25" s="697" t="s">
        <v>117</v>
      </c>
      <c r="BP25" s="697"/>
      <c r="BQ25" s="697"/>
      <c r="BR25" s="697"/>
      <c r="BS25" s="698" t="s">
        <v>117</v>
      </c>
      <c r="BT25" s="698"/>
      <c r="BU25" s="698"/>
      <c r="BV25" s="698"/>
      <c r="BW25" s="698"/>
      <c r="BX25" s="698"/>
      <c r="BY25" s="698"/>
      <c r="BZ25" s="698"/>
      <c r="CA25" s="698"/>
      <c r="CB25" s="733"/>
      <c r="CD25" s="656" t="s">
        <v>281</v>
      </c>
      <c r="CE25" s="657"/>
      <c r="CF25" s="657"/>
      <c r="CG25" s="657"/>
      <c r="CH25" s="657"/>
      <c r="CI25" s="657"/>
      <c r="CJ25" s="657"/>
      <c r="CK25" s="657"/>
      <c r="CL25" s="657"/>
      <c r="CM25" s="657"/>
      <c r="CN25" s="657"/>
      <c r="CO25" s="657"/>
      <c r="CP25" s="657"/>
      <c r="CQ25" s="658"/>
      <c r="CR25" s="659">
        <v>989834</v>
      </c>
      <c r="CS25" s="672"/>
      <c r="CT25" s="672"/>
      <c r="CU25" s="672"/>
      <c r="CV25" s="672"/>
      <c r="CW25" s="672"/>
      <c r="CX25" s="672"/>
      <c r="CY25" s="673"/>
      <c r="CZ25" s="662">
        <v>7.2</v>
      </c>
      <c r="DA25" s="674"/>
      <c r="DB25" s="674"/>
      <c r="DC25" s="675"/>
      <c r="DD25" s="665">
        <v>276737</v>
      </c>
      <c r="DE25" s="672"/>
      <c r="DF25" s="672"/>
      <c r="DG25" s="672"/>
      <c r="DH25" s="672"/>
      <c r="DI25" s="672"/>
      <c r="DJ25" s="672"/>
      <c r="DK25" s="673"/>
      <c r="DL25" s="665">
        <v>273069</v>
      </c>
      <c r="DM25" s="672"/>
      <c r="DN25" s="672"/>
      <c r="DO25" s="672"/>
      <c r="DP25" s="672"/>
      <c r="DQ25" s="672"/>
      <c r="DR25" s="672"/>
      <c r="DS25" s="672"/>
      <c r="DT25" s="672"/>
      <c r="DU25" s="672"/>
      <c r="DV25" s="673"/>
      <c r="DW25" s="662">
        <v>11.9</v>
      </c>
      <c r="DX25" s="674"/>
      <c r="DY25" s="674"/>
      <c r="DZ25" s="674"/>
      <c r="EA25" s="674"/>
      <c r="EB25" s="674"/>
      <c r="EC25" s="686"/>
    </row>
    <row r="26" spans="2:133" ht="11.25" customHeight="1" x14ac:dyDescent="0.15">
      <c r="B26" s="656" t="s">
        <v>282</v>
      </c>
      <c r="C26" s="657"/>
      <c r="D26" s="657"/>
      <c r="E26" s="657"/>
      <c r="F26" s="657"/>
      <c r="G26" s="657"/>
      <c r="H26" s="657"/>
      <c r="I26" s="657"/>
      <c r="J26" s="657"/>
      <c r="K26" s="657"/>
      <c r="L26" s="657"/>
      <c r="M26" s="657"/>
      <c r="N26" s="657"/>
      <c r="O26" s="657"/>
      <c r="P26" s="657"/>
      <c r="Q26" s="658"/>
      <c r="R26" s="659" t="s">
        <v>117</v>
      </c>
      <c r="S26" s="660"/>
      <c r="T26" s="660"/>
      <c r="U26" s="660"/>
      <c r="V26" s="660"/>
      <c r="W26" s="660"/>
      <c r="X26" s="660"/>
      <c r="Y26" s="661"/>
      <c r="Z26" s="697" t="s">
        <v>117</v>
      </c>
      <c r="AA26" s="697"/>
      <c r="AB26" s="697"/>
      <c r="AC26" s="697"/>
      <c r="AD26" s="698" t="s">
        <v>117</v>
      </c>
      <c r="AE26" s="698"/>
      <c r="AF26" s="698"/>
      <c r="AG26" s="698"/>
      <c r="AH26" s="698"/>
      <c r="AI26" s="698"/>
      <c r="AJ26" s="698"/>
      <c r="AK26" s="698"/>
      <c r="AL26" s="662" t="s">
        <v>117</v>
      </c>
      <c r="AM26" s="663"/>
      <c r="AN26" s="663"/>
      <c r="AO26" s="699"/>
      <c r="AP26" s="656" t="s">
        <v>283</v>
      </c>
      <c r="AQ26" s="737"/>
      <c r="AR26" s="737"/>
      <c r="AS26" s="737"/>
      <c r="AT26" s="737"/>
      <c r="AU26" s="737"/>
      <c r="AV26" s="737"/>
      <c r="AW26" s="737"/>
      <c r="AX26" s="737"/>
      <c r="AY26" s="737"/>
      <c r="AZ26" s="737"/>
      <c r="BA26" s="737"/>
      <c r="BB26" s="737"/>
      <c r="BC26" s="737"/>
      <c r="BD26" s="737"/>
      <c r="BE26" s="737"/>
      <c r="BF26" s="738"/>
      <c r="BG26" s="659" t="s">
        <v>117</v>
      </c>
      <c r="BH26" s="660"/>
      <c r="BI26" s="660"/>
      <c r="BJ26" s="660"/>
      <c r="BK26" s="660"/>
      <c r="BL26" s="660"/>
      <c r="BM26" s="660"/>
      <c r="BN26" s="661"/>
      <c r="BO26" s="697" t="s">
        <v>117</v>
      </c>
      <c r="BP26" s="697"/>
      <c r="BQ26" s="697"/>
      <c r="BR26" s="697"/>
      <c r="BS26" s="698" t="s">
        <v>117</v>
      </c>
      <c r="BT26" s="698"/>
      <c r="BU26" s="698"/>
      <c r="BV26" s="698"/>
      <c r="BW26" s="698"/>
      <c r="BX26" s="698"/>
      <c r="BY26" s="698"/>
      <c r="BZ26" s="698"/>
      <c r="CA26" s="698"/>
      <c r="CB26" s="733"/>
      <c r="CD26" s="656" t="s">
        <v>284</v>
      </c>
      <c r="CE26" s="657"/>
      <c r="CF26" s="657"/>
      <c r="CG26" s="657"/>
      <c r="CH26" s="657"/>
      <c r="CI26" s="657"/>
      <c r="CJ26" s="657"/>
      <c r="CK26" s="657"/>
      <c r="CL26" s="657"/>
      <c r="CM26" s="657"/>
      <c r="CN26" s="657"/>
      <c r="CO26" s="657"/>
      <c r="CP26" s="657"/>
      <c r="CQ26" s="658"/>
      <c r="CR26" s="659">
        <v>673442</v>
      </c>
      <c r="CS26" s="660"/>
      <c r="CT26" s="660"/>
      <c r="CU26" s="660"/>
      <c r="CV26" s="660"/>
      <c r="CW26" s="660"/>
      <c r="CX26" s="660"/>
      <c r="CY26" s="661"/>
      <c r="CZ26" s="662">
        <v>4.9000000000000004</v>
      </c>
      <c r="DA26" s="674"/>
      <c r="DB26" s="674"/>
      <c r="DC26" s="675"/>
      <c r="DD26" s="665">
        <v>162882</v>
      </c>
      <c r="DE26" s="660"/>
      <c r="DF26" s="660"/>
      <c r="DG26" s="660"/>
      <c r="DH26" s="660"/>
      <c r="DI26" s="660"/>
      <c r="DJ26" s="660"/>
      <c r="DK26" s="661"/>
      <c r="DL26" s="665" t="s">
        <v>117</v>
      </c>
      <c r="DM26" s="660"/>
      <c r="DN26" s="660"/>
      <c r="DO26" s="660"/>
      <c r="DP26" s="660"/>
      <c r="DQ26" s="660"/>
      <c r="DR26" s="660"/>
      <c r="DS26" s="660"/>
      <c r="DT26" s="660"/>
      <c r="DU26" s="660"/>
      <c r="DV26" s="661"/>
      <c r="DW26" s="662" t="s">
        <v>117</v>
      </c>
      <c r="DX26" s="674"/>
      <c r="DY26" s="674"/>
      <c r="DZ26" s="674"/>
      <c r="EA26" s="674"/>
      <c r="EB26" s="674"/>
      <c r="EC26" s="686"/>
    </row>
    <row r="27" spans="2:133" ht="11.25" customHeight="1" x14ac:dyDescent="0.15">
      <c r="B27" s="656" t="s">
        <v>285</v>
      </c>
      <c r="C27" s="657"/>
      <c r="D27" s="657"/>
      <c r="E27" s="657"/>
      <c r="F27" s="657"/>
      <c r="G27" s="657"/>
      <c r="H27" s="657"/>
      <c r="I27" s="657"/>
      <c r="J27" s="657"/>
      <c r="K27" s="657"/>
      <c r="L27" s="657"/>
      <c r="M27" s="657"/>
      <c r="N27" s="657"/>
      <c r="O27" s="657"/>
      <c r="P27" s="657"/>
      <c r="Q27" s="658"/>
      <c r="R27" s="659">
        <v>7</v>
      </c>
      <c r="S27" s="660"/>
      <c r="T27" s="660"/>
      <c r="U27" s="660"/>
      <c r="V27" s="660"/>
      <c r="W27" s="660"/>
      <c r="X27" s="660"/>
      <c r="Y27" s="661"/>
      <c r="Z27" s="697">
        <v>0</v>
      </c>
      <c r="AA27" s="697"/>
      <c r="AB27" s="697"/>
      <c r="AC27" s="697"/>
      <c r="AD27" s="698" t="s">
        <v>117</v>
      </c>
      <c r="AE27" s="698"/>
      <c r="AF27" s="698"/>
      <c r="AG27" s="698"/>
      <c r="AH27" s="698"/>
      <c r="AI27" s="698"/>
      <c r="AJ27" s="698"/>
      <c r="AK27" s="698"/>
      <c r="AL27" s="662" t="s">
        <v>117</v>
      </c>
      <c r="AM27" s="663"/>
      <c r="AN27" s="663"/>
      <c r="AO27" s="699"/>
      <c r="AP27" s="656" t="s">
        <v>286</v>
      </c>
      <c r="AQ27" s="657"/>
      <c r="AR27" s="657"/>
      <c r="AS27" s="657"/>
      <c r="AT27" s="657"/>
      <c r="AU27" s="657"/>
      <c r="AV27" s="657"/>
      <c r="AW27" s="657"/>
      <c r="AX27" s="657"/>
      <c r="AY27" s="657"/>
      <c r="AZ27" s="657"/>
      <c r="BA27" s="657"/>
      <c r="BB27" s="657"/>
      <c r="BC27" s="657"/>
      <c r="BD27" s="657"/>
      <c r="BE27" s="657"/>
      <c r="BF27" s="658"/>
      <c r="BG27" s="659">
        <v>1475239</v>
      </c>
      <c r="BH27" s="660"/>
      <c r="BI27" s="660"/>
      <c r="BJ27" s="660"/>
      <c r="BK27" s="660"/>
      <c r="BL27" s="660"/>
      <c r="BM27" s="660"/>
      <c r="BN27" s="661"/>
      <c r="BO27" s="697">
        <v>100</v>
      </c>
      <c r="BP27" s="697"/>
      <c r="BQ27" s="697"/>
      <c r="BR27" s="697"/>
      <c r="BS27" s="698" t="s">
        <v>117</v>
      </c>
      <c r="BT27" s="698"/>
      <c r="BU27" s="698"/>
      <c r="BV27" s="698"/>
      <c r="BW27" s="698"/>
      <c r="BX27" s="698"/>
      <c r="BY27" s="698"/>
      <c r="BZ27" s="698"/>
      <c r="CA27" s="698"/>
      <c r="CB27" s="733"/>
      <c r="CD27" s="656" t="s">
        <v>287</v>
      </c>
      <c r="CE27" s="657"/>
      <c r="CF27" s="657"/>
      <c r="CG27" s="657"/>
      <c r="CH27" s="657"/>
      <c r="CI27" s="657"/>
      <c r="CJ27" s="657"/>
      <c r="CK27" s="657"/>
      <c r="CL27" s="657"/>
      <c r="CM27" s="657"/>
      <c r="CN27" s="657"/>
      <c r="CO27" s="657"/>
      <c r="CP27" s="657"/>
      <c r="CQ27" s="658"/>
      <c r="CR27" s="659">
        <v>479758</v>
      </c>
      <c r="CS27" s="672"/>
      <c r="CT27" s="672"/>
      <c r="CU27" s="672"/>
      <c r="CV27" s="672"/>
      <c r="CW27" s="672"/>
      <c r="CX27" s="672"/>
      <c r="CY27" s="673"/>
      <c r="CZ27" s="662">
        <v>3.5</v>
      </c>
      <c r="DA27" s="674"/>
      <c r="DB27" s="674"/>
      <c r="DC27" s="675"/>
      <c r="DD27" s="665">
        <v>285485</v>
      </c>
      <c r="DE27" s="672"/>
      <c r="DF27" s="672"/>
      <c r="DG27" s="672"/>
      <c r="DH27" s="672"/>
      <c r="DI27" s="672"/>
      <c r="DJ27" s="672"/>
      <c r="DK27" s="673"/>
      <c r="DL27" s="665">
        <v>80684</v>
      </c>
      <c r="DM27" s="672"/>
      <c r="DN27" s="672"/>
      <c r="DO27" s="672"/>
      <c r="DP27" s="672"/>
      <c r="DQ27" s="672"/>
      <c r="DR27" s="672"/>
      <c r="DS27" s="672"/>
      <c r="DT27" s="672"/>
      <c r="DU27" s="672"/>
      <c r="DV27" s="673"/>
      <c r="DW27" s="662">
        <v>3.5</v>
      </c>
      <c r="DX27" s="674"/>
      <c r="DY27" s="674"/>
      <c r="DZ27" s="674"/>
      <c r="EA27" s="674"/>
      <c r="EB27" s="674"/>
      <c r="EC27" s="686"/>
    </row>
    <row r="28" spans="2:133" ht="11.25" customHeight="1" x14ac:dyDescent="0.15">
      <c r="B28" s="656" t="s">
        <v>288</v>
      </c>
      <c r="C28" s="657"/>
      <c r="D28" s="657"/>
      <c r="E28" s="657"/>
      <c r="F28" s="657"/>
      <c r="G28" s="657"/>
      <c r="H28" s="657"/>
      <c r="I28" s="657"/>
      <c r="J28" s="657"/>
      <c r="K28" s="657"/>
      <c r="L28" s="657"/>
      <c r="M28" s="657"/>
      <c r="N28" s="657"/>
      <c r="O28" s="657"/>
      <c r="P28" s="657"/>
      <c r="Q28" s="658"/>
      <c r="R28" s="659">
        <v>76563</v>
      </c>
      <c r="S28" s="660"/>
      <c r="T28" s="660"/>
      <c r="U28" s="660"/>
      <c r="V28" s="660"/>
      <c r="W28" s="660"/>
      <c r="X28" s="660"/>
      <c r="Y28" s="661"/>
      <c r="Z28" s="697">
        <v>0.5</v>
      </c>
      <c r="AA28" s="697"/>
      <c r="AB28" s="697"/>
      <c r="AC28" s="697"/>
      <c r="AD28" s="698">
        <v>147</v>
      </c>
      <c r="AE28" s="698"/>
      <c r="AF28" s="698"/>
      <c r="AG28" s="698"/>
      <c r="AH28" s="698"/>
      <c r="AI28" s="698"/>
      <c r="AJ28" s="698"/>
      <c r="AK28" s="698"/>
      <c r="AL28" s="662">
        <v>0</v>
      </c>
      <c r="AM28" s="663"/>
      <c r="AN28" s="663"/>
      <c r="AO28" s="699"/>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97"/>
      <c r="BP28" s="697"/>
      <c r="BQ28" s="697"/>
      <c r="BR28" s="697"/>
      <c r="BS28" s="665"/>
      <c r="BT28" s="660"/>
      <c r="BU28" s="660"/>
      <c r="BV28" s="660"/>
      <c r="BW28" s="660"/>
      <c r="BX28" s="660"/>
      <c r="BY28" s="660"/>
      <c r="BZ28" s="660"/>
      <c r="CA28" s="660"/>
      <c r="CB28" s="696"/>
      <c r="CD28" s="656" t="s">
        <v>289</v>
      </c>
      <c r="CE28" s="657"/>
      <c r="CF28" s="657"/>
      <c r="CG28" s="657"/>
      <c r="CH28" s="657"/>
      <c r="CI28" s="657"/>
      <c r="CJ28" s="657"/>
      <c r="CK28" s="657"/>
      <c r="CL28" s="657"/>
      <c r="CM28" s="657"/>
      <c r="CN28" s="657"/>
      <c r="CO28" s="657"/>
      <c r="CP28" s="657"/>
      <c r="CQ28" s="658"/>
      <c r="CR28" s="659">
        <v>183819</v>
      </c>
      <c r="CS28" s="660"/>
      <c r="CT28" s="660"/>
      <c r="CU28" s="660"/>
      <c r="CV28" s="660"/>
      <c r="CW28" s="660"/>
      <c r="CX28" s="660"/>
      <c r="CY28" s="661"/>
      <c r="CZ28" s="662">
        <v>1.3</v>
      </c>
      <c r="DA28" s="674"/>
      <c r="DB28" s="674"/>
      <c r="DC28" s="675"/>
      <c r="DD28" s="665">
        <v>183819</v>
      </c>
      <c r="DE28" s="660"/>
      <c r="DF28" s="660"/>
      <c r="DG28" s="660"/>
      <c r="DH28" s="660"/>
      <c r="DI28" s="660"/>
      <c r="DJ28" s="660"/>
      <c r="DK28" s="661"/>
      <c r="DL28" s="665">
        <v>183819</v>
      </c>
      <c r="DM28" s="660"/>
      <c r="DN28" s="660"/>
      <c r="DO28" s="660"/>
      <c r="DP28" s="660"/>
      <c r="DQ28" s="660"/>
      <c r="DR28" s="660"/>
      <c r="DS28" s="660"/>
      <c r="DT28" s="660"/>
      <c r="DU28" s="660"/>
      <c r="DV28" s="661"/>
      <c r="DW28" s="662">
        <v>8</v>
      </c>
      <c r="DX28" s="674"/>
      <c r="DY28" s="674"/>
      <c r="DZ28" s="674"/>
      <c r="EA28" s="674"/>
      <c r="EB28" s="674"/>
      <c r="EC28" s="686"/>
    </row>
    <row r="29" spans="2:133" ht="11.25" customHeight="1" x14ac:dyDescent="0.15">
      <c r="B29" s="656" t="s">
        <v>290</v>
      </c>
      <c r="C29" s="657"/>
      <c r="D29" s="657"/>
      <c r="E29" s="657"/>
      <c r="F29" s="657"/>
      <c r="G29" s="657"/>
      <c r="H29" s="657"/>
      <c r="I29" s="657"/>
      <c r="J29" s="657"/>
      <c r="K29" s="657"/>
      <c r="L29" s="657"/>
      <c r="M29" s="657"/>
      <c r="N29" s="657"/>
      <c r="O29" s="657"/>
      <c r="P29" s="657"/>
      <c r="Q29" s="658"/>
      <c r="R29" s="659">
        <v>5293</v>
      </c>
      <c r="S29" s="660"/>
      <c r="T29" s="660"/>
      <c r="U29" s="660"/>
      <c r="V29" s="660"/>
      <c r="W29" s="660"/>
      <c r="X29" s="660"/>
      <c r="Y29" s="661"/>
      <c r="Z29" s="697">
        <v>0</v>
      </c>
      <c r="AA29" s="697"/>
      <c r="AB29" s="697"/>
      <c r="AC29" s="697"/>
      <c r="AD29" s="698">
        <v>427</v>
      </c>
      <c r="AE29" s="698"/>
      <c r="AF29" s="698"/>
      <c r="AG29" s="698"/>
      <c r="AH29" s="698"/>
      <c r="AI29" s="698"/>
      <c r="AJ29" s="698"/>
      <c r="AK29" s="698"/>
      <c r="AL29" s="662">
        <v>0</v>
      </c>
      <c r="AM29" s="663"/>
      <c r="AN29" s="663"/>
      <c r="AO29" s="699"/>
      <c r="AP29" s="640"/>
      <c r="AQ29" s="641"/>
      <c r="AR29" s="641"/>
      <c r="AS29" s="641"/>
      <c r="AT29" s="641"/>
      <c r="AU29" s="641"/>
      <c r="AV29" s="641"/>
      <c r="AW29" s="641"/>
      <c r="AX29" s="641"/>
      <c r="AY29" s="641"/>
      <c r="AZ29" s="641"/>
      <c r="BA29" s="641"/>
      <c r="BB29" s="641"/>
      <c r="BC29" s="641"/>
      <c r="BD29" s="641"/>
      <c r="BE29" s="641"/>
      <c r="BF29" s="642"/>
      <c r="BG29" s="659"/>
      <c r="BH29" s="660"/>
      <c r="BI29" s="660"/>
      <c r="BJ29" s="660"/>
      <c r="BK29" s="660"/>
      <c r="BL29" s="660"/>
      <c r="BM29" s="660"/>
      <c r="BN29" s="661"/>
      <c r="BO29" s="697"/>
      <c r="BP29" s="697"/>
      <c r="BQ29" s="697"/>
      <c r="BR29" s="697"/>
      <c r="BS29" s="698"/>
      <c r="BT29" s="698"/>
      <c r="BU29" s="698"/>
      <c r="BV29" s="698"/>
      <c r="BW29" s="698"/>
      <c r="BX29" s="698"/>
      <c r="BY29" s="698"/>
      <c r="BZ29" s="698"/>
      <c r="CA29" s="698"/>
      <c r="CB29" s="733"/>
      <c r="CD29" s="678" t="s">
        <v>291</v>
      </c>
      <c r="CE29" s="679"/>
      <c r="CF29" s="656" t="s">
        <v>66</v>
      </c>
      <c r="CG29" s="657"/>
      <c r="CH29" s="657"/>
      <c r="CI29" s="657"/>
      <c r="CJ29" s="657"/>
      <c r="CK29" s="657"/>
      <c r="CL29" s="657"/>
      <c r="CM29" s="657"/>
      <c r="CN29" s="657"/>
      <c r="CO29" s="657"/>
      <c r="CP29" s="657"/>
      <c r="CQ29" s="658"/>
      <c r="CR29" s="659">
        <v>183819</v>
      </c>
      <c r="CS29" s="672"/>
      <c r="CT29" s="672"/>
      <c r="CU29" s="672"/>
      <c r="CV29" s="672"/>
      <c r="CW29" s="672"/>
      <c r="CX29" s="672"/>
      <c r="CY29" s="673"/>
      <c r="CZ29" s="662">
        <v>1.3</v>
      </c>
      <c r="DA29" s="674"/>
      <c r="DB29" s="674"/>
      <c r="DC29" s="675"/>
      <c r="DD29" s="665">
        <v>183819</v>
      </c>
      <c r="DE29" s="672"/>
      <c r="DF29" s="672"/>
      <c r="DG29" s="672"/>
      <c r="DH29" s="672"/>
      <c r="DI29" s="672"/>
      <c r="DJ29" s="672"/>
      <c r="DK29" s="673"/>
      <c r="DL29" s="665">
        <v>183819</v>
      </c>
      <c r="DM29" s="672"/>
      <c r="DN29" s="672"/>
      <c r="DO29" s="672"/>
      <c r="DP29" s="672"/>
      <c r="DQ29" s="672"/>
      <c r="DR29" s="672"/>
      <c r="DS29" s="672"/>
      <c r="DT29" s="672"/>
      <c r="DU29" s="672"/>
      <c r="DV29" s="673"/>
      <c r="DW29" s="662">
        <v>8</v>
      </c>
      <c r="DX29" s="674"/>
      <c r="DY29" s="674"/>
      <c r="DZ29" s="674"/>
      <c r="EA29" s="674"/>
      <c r="EB29" s="674"/>
      <c r="EC29" s="686"/>
    </row>
    <row r="30" spans="2:133" ht="11.25" customHeight="1" x14ac:dyDescent="0.15">
      <c r="B30" s="656" t="s">
        <v>292</v>
      </c>
      <c r="C30" s="657"/>
      <c r="D30" s="657"/>
      <c r="E30" s="657"/>
      <c r="F30" s="657"/>
      <c r="G30" s="657"/>
      <c r="H30" s="657"/>
      <c r="I30" s="657"/>
      <c r="J30" s="657"/>
      <c r="K30" s="657"/>
      <c r="L30" s="657"/>
      <c r="M30" s="657"/>
      <c r="N30" s="657"/>
      <c r="O30" s="657"/>
      <c r="P30" s="657"/>
      <c r="Q30" s="658"/>
      <c r="R30" s="659">
        <v>1507341</v>
      </c>
      <c r="S30" s="660"/>
      <c r="T30" s="660"/>
      <c r="U30" s="660"/>
      <c r="V30" s="660"/>
      <c r="W30" s="660"/>
      <c r="X30" s="660"/>
      <c r="Y30" s="661"/>
      <c r="Z30" s="697">
        <v>9.6</v>
      </c>
      <c r="AA30" s="697"/>
      <c r="AB30" s="697"/>
      <c r="AC30" s="697"/>
      <c r="AD30" s="698" t="s">
        <v>117</v>
      </c>
      <c r="AE30" s="698"/>
      <c r="AF30" s="698"/>
      <c r="AG30" s="698"/>
      <c r="AH30" s="698"/>
      <c r="AI30" s="698"/>
      <c r="AJ30" s="698"/>
      <c r="AK30" s="698"/>
      <c r="AL30" s="662" t="s">
        <v>117</v>
      </c>
      <c r="AM30" s="663"/>
      <c r="AN30" s="663"/>
      <c r="AO30" s="699"/>
      <c r="AP30" s="711" t="s">
        <v>210</v>
      </c>
      <c r="AQ30" s="712"/>
      <c r="AR30" s="712"/>
      <c r="AS30" s="712"/>
      <c r="AT30" s="712"/>
      <c r="AU30" s="712"/>
      <c r="AV30" s="712"/>
      <c r="AW30" s="712"/>
      <c r="AX30" s="712"/>
      <c r="AY30" s="712"/>
      <c r="AZ30" s="712"/>
      <c r="BA30" s="712"/>
      <c r="BB30" s="712"/>
      <c r="BC30" s="712"/>
      <c r="BD30" s="712"/>
      <c r="BE30" s="712"/>
      <c r="BF30" s="713"/>
      <c r="BG30" s="711" t="s">
        <v>293</v>
      </c>
      <c r="BH30" s="731"/>
      <c r="BI30" s="731"/>
      <c r="BJ30" s="731"/>
      <c r="BK30" s="731"/>
      <c r="BL30" s="731"/>
      <c r="BM30" s="731"/>
      <c r="BN30" s="731"/>
      <c r="BO30" s="731"/>
      <c r="BP30" s="731"/>
      <c r="BQ30" s="732"/>
      <c r="BR30" s="711" t="s">
        <v>294</v>
      </c>
      <c r="BS30" s="731"/>
      <c r="BT30" s="731"/>
      <c r="BU30" s="731"/>
      <c r="BV30" s="731"/>
      <c r="BW30" s="731"/>
      <c r="BX30" s="731"/>
      <c r="BY30" s="731"/>
      <c r="BZ30" s="731"/>
      <c r="CA30" s="731"/>
      <c r="CB30" s="732"/>
      <c r="CD30" s="680"/>
      <c r="CE30" s="681"/>
      <c r="CF30" s="656" t="s">
        <v>295</v>
      </c>
      <c r="CG30" s="657"/>
      <c r="CH30" s="657"/>
      <c r="CI30" s="657"/>
      <c r="CJ30" s="657"/>
      <c r="CK30" s="657"/>
      <c r="CL30" s="657"/>
      <c r="CM30" s="657"/>
      <c r="CN30" s="657"/>
      <c r="CO30" s="657"/>
      <c r="CP30" s="657"/>
      <c r="CQ30" s="658"/>
      <c r="CR30" s="659">
        <v>175852</v>
      </c>
      <c r="CS30" s="660"/>
      <c r="CT30" s="660"/>
      <c r="CU30" s="660"/>
      <c r="CV30" s="660"/>
      <c r="CW30" s="660"/>
      <c r="CX30" s="660"/>
      <c r="CY30" s="661"/>
      <c r="CZ30" s="662">
        <v>1.3</v>
      </c>
      <c r="DA30" s="674"/>
      <c r="DB30" s="674"/>
      <c r="DC30" s="675"/>
      <c r="DD30" s="665">
        <v>175852</v>
      </c>
      <c r="DE30" s="660"/>
      <c r="DF30" s="660"/>
      <c r="DG30" s="660"/>
      <c r="DH30" s="660"/>
      <c r="DI30" s="660"/>
      <c r="DJ30" s="660"/>
      <c r="DK30" s="661"/>
      <c r="DL30" s="665">
        <v>175852</v>
      </c>
      <c r="DM30" s="660"/>
      <c r="DN30" s="660"/>
      <c r="DO30" s="660"/>
      <c r="DP30" s="660"/>
      <c r="DQ30" s="660"/>
      <c r="DR30" s="660"/>
      <c r="DS30" s="660"/>
      <c r="DT30" s="660"/>
      <c r="DU30" s="660"/>
      <c r="DV30" s="661"/>
      <c r="DW30" s="662">
        <v>7.6</v>
      </c>
      <c r="DX30" s="674"/>
      <c r="DY30" s="674"/>
      <c r="DZ30" s="674"/>
      <c r="EA30" s="674"/>
      <c r="EB30" s="674"/>
      <c r="EC30" s="686"/>
    </row>
    <row r="31" spans="2:133" ht="11.25" customHeight="1" x14ac:dyDescent="0.15">
      <c r="B31" s="734" t="s">
        <v>296</v>
      </c>
      <c r="C31" s="735"/>
      <c r="D31" s="735"/>
      <c r="E31" s="735"/>
      <c r="F31" s="735"/>
      <c r="G31" s="735"/>
      <c r="H31" s="735"/>
      <c r="I31" s="735"/>
      <c r="J31" s="735"/>
      <c r="K31" s="735"/>
      <c r="L31" s="735"/>
      <c r="M31" s="735"/>
      <c r="N31" s="735"/>
      <c r="O31" s="735"/>
      <c r="P31" s="735"/>
      <c r="Q31" s="736"/>
      <c r="R31" s="659" t="s">
        <v>117</v>
      </c>
      <c r="S31" s="660"/>
      <c r="T31" s="660"/>
      <c r="U31" s="660"/>
      <c r="V31" s="660"/>
      <c r="W31" s="660"/>
      <c r="X31" s="660"/>
      <c r="Y31" s="661"/>
      <c r="Z31" s="697" t="s">
        <v>117</v>
      </c>
      <c r="AA31" s="697"/>
      <c r="AB31" s="697"/>
      <c r="AC31" s="697"/>
      <c r="AD31" s="698" t="s">
        <v>117</v>
      </c>
      <c r="AE31" s="698"/>
      <c r="AF31" s="698"/>
      <c r="AG31" s="698"/>
      <c r="AH31" s="698"/>
      <c r="AI31" s="698"/>
      <c r="AJ31" s="698"/>
      <c r="AK31" s="698"/>
      <c r="AL31" s="662" t="s">
        <v>117</v>
      </c>
      <c r="AM31" s="663"/>
      <c r="AN31" s="663"/>
      <c r="AO31" s="699"/>
      <c r="AP31" s="725" t="s">
        <v>297</v>
      </c>
      <c r="AQ31" s="726"/>
      <c r="AR31" s="726"/>
      <c r="AS31" s="726"/>
      <c r="AT31" s="727" t="s">
        <v>298</v>
      </c>
      <c r="AU31" s="218"/>
      <c r="AV31" s="218"/>
      <c r="AW31" s="218"/>
      <c r="AX31" s="717" t="s">
        <v>176</v>
      </c>
      <c r="AY31" s="718"/>
      <c r="AZ31" s="718"/>
      <c r="BA31" s="718"/>
      <c r="BB31" s="718"/>
      <c r="BC31" s="718"/>
      <c r="BD31" s="718"/>
      <c r="BE31" s="718"/>
      <c r="BF31" s="719"/>
      <c r="BG31" s="721">
        <v>100</v>
      </c>
      <c r="BH31" s="722"/>
      <c r="BI31" s="722"/>
      <c r="BJ31" s="722"/>
      <c r="BK31" s="722"/>
      <c r="BL31" s="722"/>
      <c r="BM31" s="723">
        <v>99.7</v>
      </c>
      <c r="BN31" s="722"/>
      <c r="BO31" s="722"/>
      <c r="BP31" s="722"/>
      <c r="BQ31" s="724"/>
      <c r="BR31" s="721">
        <v>100</v>
      </c>
      <c r="BS31" s="722"/>
      <c r="BT31" s="722"/>
      <c r="BU31" s="722"/>
      <c r="BV31" s="722"/>
      <c r="BW31" s="722"/>
      <c r="BX31" s="723">
        <v>99.7</v>
      </c>
      <c r="BY31" s="722"/>
      <c r="BZ31" s="722"/>
      <c r="CA31" s="722"/>
      <c r="CB31" s="724"/>
      <c r="CD31" s="680"/>
      <c r="CE31" s="681"/>
      <c r="CF31" s="656" t="s">
        <v>299</v>
      </c>
      <c r="CG31" s="657"/>
      <c r="CH31" s="657"/>
      <c r="CI31" s="657"/>
      <c r="CJ31" s="657"/>
      <c r="CK31" s="657"/>
      <c r="CL31" s="657"/>
      <c r="CM31" s="657"/>
      <c r="CN31" s="657"/>
      <c r="CO31" s="657"/>
      <c r="CP31" s="657"/>
      <c r="CQ31" s="658"/>
      <c r="CR31" s="659">
        <v>7967</v>
      </c>
      <c r="CS31" s="672"/>
      <c r="CT31" s="672"/>
      <c r="CU31" s="672"/>
      <c r="CV31" s="672"/>
      <c r="CW31" s="672"/>
      <c r="CX31" s="672"/>
      <c r="CY31" s="673"/>
      <c r="CZ31" s="662">
        <v>0.1</v>
      </c>
      <c r="DA31" s="674"/>
      <c r="DB31" s="674"/>
      <c r="DC31" s="675"/>
      <c r="DD31" s="665">
        <v>7967</v>
      </c>
      <c r="DE31" s="672"/>
      <c r="DF31" s="672"/>
      <c r="DG31" s="672"/>
      <c r="DH31" s="672"/>
      <c r="DI31" s="672"/>
      <c r="DJ31" s="672"/>
      <c r="DK31" s="673"/>
      <c r="DL31" s="665">
        <v>7967</v>
      </c>
      <c r="DM31" s="672"/>
      <c r="DN31" s="672"/>
      <c r="DO31" s="672"/>
      <c r="DP31" s="672"/>
      <c r="DQ31" s="672"/>
      <c r="DR31" s="672"/>
      <c r="DS31" s="672"/>
      <c r="DT31" s="672"/>
      <c r="DU31" s="672"/>
      <c r="DV31" s="673"/>
      <c r="DW31" s="662">
        <v>0.3</v>
      </c>
      <c r="DX31" s="674"/>
      <c r="DY31" s="674"/>
      <c r="DZ31" s="674"/>
      <c r="EA31" s="674"/>
      <c r="EB31" s="674"/>
      <c r="EC31" s="686"/>
    </row>
    <row r="32" spans="2:133" ht="11.25" customHeight="1" x14ac:dyDescent="0.15">
      <c r="B32" s="656" t="s">
        <v>300</v>
      </c>
      <c r="C32" s="657"/>
      <c r="D32" s="657"/>
      <c r="E32" s="657"/>
      <c r="F32" s="657"/>
      <c r="G32" s="657"/>
      <c r="H32" s="657"/>
      <c r="I32" s="657"/>
      <c r="J32" s="657"/>
      <c r="K32" s="657"/>
      <c r="L32" s="657"/>
      <c r="M32" s="657"/>
      <c r="N32" s="657"/>
      <c r="O32" s="657"/>
      <c r="P32" s="657"/>
      <c r="Q32" s="658"/>
      <c r="R32" s="659">
        <v>1315681</v>
      </c>
      <c r="S32" s="660"/>
      <c r="T32" s="660"/>
      <c r="U32" s="660"/>
      <c r="V32" s="660"/>
      <c r="W32" s="660"/>
      <c r="X32" s="660"/>
      <c r="Y32" s="661"/>
      <c r="Z32" s="697">
        <v>8.4</v>
      </c>
      <c r="AA32" s="697"/>
      <c r="AB32" s="697"/>
      <c r="AC32" s="697"/>
      <c r="AD32" s="698" t="s">
        <v>117</v>
      </c>
      <c r="AE32" s="698"/>
      <c r="AF32" s="698"/>
      <c r="AG32" s="698"/>
      <c r="AH32" s="698"/>
      <c r="AI32" s="698"/>
      <c r="AJ32" s="698"/>
      <c r="AK32" s="698"/>
      <c r="AL32" s="662" t="s">
        <v>117</v>
      </c>
      <c r="AM32" s="663"/>
      <c r="AN32" s="663"/>
      <c r="AO32" s="699"/>
      <c r="AP32" s="700"/>
      <c r="AQ32" s="701"/>
      <c r="AR32" s="701"/>
      <c r="AS32" s="701"/>
      <c r="AT32" s="728"/>
      <c r="AU32" s="214" t="s">
        <v>301</v>
      </c>
      <c r="AX32" s="656" t="s">
        <v>302</v>
      </c>
      <c r="AY32" s="657"/>
      <c r="AZ32" s="657"/>
      <c r="BA32" s="657"/>
      <c r="BB32" s="657"/>
      <c r="BC32" s="657"/>
      <c r="BD32" s="657"/>
      <c r="BE32" s="657"/>
      <c r="BF32" s="658"/>
      <c r="BG32" s="730">
        <v>99.9</v>
      </c>
      <c r="BH32" s="672"/>
      <c r="BI32" s="672"/>
      <c r="BJ32" s="672"/>
      <c r="BK32" s="672"/>
      <c r="BL32" s="672"/>
      <c r="BM32" s="663">
        <v>99.6</v>
      </c>
      <c r="BN32" s="672"/>
      <c r="BO32" s="672"/>
      <c r="BP32" s="672"/>
      <c r="BQ32" s="695"/>
      <c r="BR32" s="730">
        <v>100</v>
      </c>
      <c r="BS32" s="672"/>
      <c r="BT32" s="672"/>
      <c r="BU32" s="672"/>
      <c r="BV32" s="672"/>
      <c r="BW32" s="672"/>
      <c r="BX32" s="663">
        <v>99.8</v>
      </c>
      <c r="BY32" s="672"/>
      <c r="BZ32" s="672"/>
      <c r="CA32" s="672"/>
      <c r="CB32" s="695"/>
      <c r="CD32" s="682"/>
      <c r="CE32" s="683"/>
      <c r="CF32" s="656" t="s">
        <v>303</v>
      </c>
      <c r="CG32" s="657"/>
      <c r="CH32" s="657"/>
      <c r="CI32" s="657"/>
      <c r="CJ32" s="657"/>
      <c r="CK32" s="657"/>
      <c r="CL32" s="657"/>
      <c r="CM32" s="657"/>
      <c r="CN32" s="657"/>
      <c r="CO32" s="657"/>
      <c r="CP32" s="657"/>
      <c r="CQ32" s="658"/>
      <c r="CR32" s="659" t="s">
        <v>117</v>
      </c>
      <c r="CS32" s="660"/>
      <c r="CT32" s="660"/>
      <c r="CU32" s="660"/>
      <c r="CV32" s="660"/>
      <c r="CW32" s="660"/>
      <c r="CX32" s="660"/>
      <c r="CY32" s="661"/>
      <c r="CZ32" s="662" t="s">
        <v>117</v>
      </c>
      <c r="DA32" s="674"/>
      <c r="DB32" s="674"/>
      <c r="DC32" s="675"/>
      <c r="DD32" s="665" t="s">
        <v>117</v>
      </c>
      <c r="DE32" s="660"/>
      <c r="DF32" s="660"/>
      <c r="DG32" s="660"/>
      <c r="DH32" s="660"/>
      <c r="DI32" s="660"/>
      <c r="DJ32" s="660"/>
      <c r="DK32" s="661"/>
      <c r="DL32" s="665" t="s">
        <v>117</v>
      </c>
      <c r="DM32" s="660"/>
      <c r="DN32" s="660"/>
      <c r="DO32" s="660"/>
      <c r="DP32" s="660"/>
      <c r="DQ32" s="660"/>
      <c r="DR32" s="660"/>
      <c r="DS32" s="660"/>
      <c r="DT32" s="660"/>
      <c r="DU32" s="660"/>
      <c r="DV32" s="661"/>
      <c r="DW32" s="662" t="s">
        <v>117</v>
      </c>
      <c r="DX32" s="674"/>
      <c r="DY32" s="674"/>
      <c r="DZ32" s="674"/>
      <c r="EA32" s="674"/>
      <c r="EB32" s="674"/>
      <c r="EC32" s="686"/>
    </row>
    <row r="33" spans="2:133" ht="11.25" customHeight="1" x14ac:dyDescent="0.15">
      <c r="B33" s="656" t="s">
        <v>304</v>
      </c>
      <c r="C33" s="657"/>
      <c r="D33" s="657"/>
      <c r="E33" s="657"/>
      <c r="F33" s="657"/>
      <c r="G33" s="657"/>
      <c r="H33" s="657"/>
      <c r="I33" s="657"/>
      <c r="J33" s="657"/>
      <c r="K33" s="657"/>
      <c r="L33" s="657"/>
      <c r="M33" s="657"/>
      <c r="N33" s="657"/>
      <c r="O33" s="657"/>
      <c r="P33" s="657"/>
      <c r="Q33" s="658"/>
      <c r="R33" s="659">
        <v>55102</v>
      </c>
      <c r="S33" s="660"/>
      <c r="T33" s="660"/>
      <c r="U33" s="660"/>
      <c r="V33" s="660"/>
      <c r="W33" s="660"/>
      <c r="X33" s="660"/>
      <c r="Y33" s="661"/>
      <c r="Z33" s="697">
        <v>0.4</v>
      </c>
      <c r="AA33" s="697"/>
      <c r="AB33" s="697"/>
      <c r="AC33" s="697"/>
      <c r="AD33" s="698" t="s">
        <v>117</v>
      </c>
      <c r="AE33" s="698"/>
      <c r="AF33" s="698"/>
      <c r="AG33" s="698"/>
      <c r="AH33" s="698"/>
      <c r="AI33" s="698"/>
      <c r="AJ33" s="698"/>
      <c r="AK33" s="698"/>
      <c r="AL33" s="662" t="s">
        <v>117</v>
      </c>
      <c r="AM33" s="663"/>
      <c r="AN33" s="663"/>
      <c r="AO33" s="699"/>
      <c r="AP33" s="702"/>
      <c r="AQ33" s="703"/>
      <c r="AR33" s="703"/>
      <c r="AS33" s="703"/>
      <c r="AT33" s="729"/>
      <c r="AU33" s="219"/>
      <c r="AV33" s="219"/>
      <c r="AW33" s="219"/>
      <c r="AX33" s="640" t="s">
        <v>305</v>
      </c>
      <c r="AY33" s="641"/>
      <c r="AZ33" s="641"/>
      <c r="BA33" s="641"/>
      <c r="BB33" s="641"/>
      <c r="BC33" s="641"/>
      <c r="BD33" s="641"/>
      <c r="BE33" s="641"/>
      <c r="BF33" s="642"/>
      <c r="BG33" s="720">
        <v>100</v>
      </c>
      <c r="BH33" s="644"/>
      <c r="BI33" s="644"/>
      <c r="BJ33" s="644"/>
      <c r="BK33" s="644"/>
      <c r="BL33" s="644"/>
      <c r="BM33" s="690">
        <v>100</v>
      </c>
      <c r="BN33" s="644"/>
      <c r="BO33" s="644"/>
      <c r="BP33" s="644"/>
      <c r="BQ33" s="707"/>
      <c r="BR33" s="720">
        <v>100</v>
      </c>
      <c r="BS33" s="644"/>
      <c r="BT33" s="644"/>
      <c r="BU33" s="644"/>
      <c r="BV33" s="644"/>
      <c r="BW33" s="644"/>
      <c r="BX33" s="690">
        <v>100</v>
      </c>
      <c r="BY33" s="644"/>
      <c r="BZ33" s="644"/>
      <c r="CA33" s="644"/>
      <c r="CB33" s="707"/>
      <c r="CD33" s="656" t="s">
        <v>306</v>
      </c>
      <c r="CE33" s="657"/>
      <c r="CF33" s="657"/>
      <c r="CG33" s="657"/>
      <c r="CH33" s="657"/>
      <c r="CI33" s="657"/>
      <c r="CJ33" s="657"/>
      <c r="CK33" s="657"/>
      <c r="CL33" s="657"/>
      <c r="CM33" s="657"/>
      <c r="CN33" s="657"/>
      <c r="CO33" s="657"/>
      <c r="CP33" s="657"/>
      <c r="CQ33" s="658"/>
      <c r="CR33" s="659">
        <v>6171332</v>
      </c>
      <c r="CS33" s="672"/>
      <c r="CT33" s="672"/>
      <c r="CU33" s="672"/>
      <c r="CV33" s="672"/>
      <c r="CW33" s="672"/>
      <c r="CX33" s="672"/>
      <c r="CY33" s="673"/>
      <c r="CZ33" s="662">
        <v>44.7</v>
      </c>
      <c r="DA33" s="674"/>
      <c r="DB33" s="674"/>
      <c r="DC33" s="675"/>
      <c r="DD33" s="665">
        <v>4276998</v>
      </c>
      <c r="DE33" s="672"/>
      <c r="DF33" s="672"/>
      <c r="DG33" s="672"/>
      <c r="DH33" s="672"/>
      <c r="DI33" s="672"/>
      <c r="DJ33" s="672"/>
      <c r="DK33" s="673"/>
      <c r="DL33" s="665">
        <v>938736</v>
      </c>
      <c r="DM33" s="672"/>
      <c r="DN33" s="672"/>
      <c r="DO33" s="672"/>
      <c r="DP33" s="672"/>
      <c r="DQ33" s="672"/>
      <c r="DR33" s="672"/>
      <c r="DS33" s="672"/>
      <c r="DT33" s="672"/>
      <c r="DU33" s="672"/>
      <c r="DV33" s="673"/>
      <c r="DW33" s="662">
        <v>40.799999999999997</v>
      </c>
      <c r="DX33" s="674"/>
      <c r="DY33" s="674"/>
      <c r="DZ33" s="674"/>
      <c r="EA33" s="674"/>
      <c r="EB33" s="674"/>
      <c r="EC33" s="686"/>
    </row>
    <row r="34" spans="2:133" ht="11.25" customHeight="1" x14ac:dyDescent="0.15">
      <c r="B34" s="656" t="s">
        <v>307</v>
      </c>
      <c r="C34" s="657"/>
      <c r="D34" s="657"/>
      <c r="E34" s="657"/>
      <c r="F34" s="657"/>
      <c r="G34" s="657"/>
      <c r="H34" s="657"/>
      <c r="I34" s="657"/>
      <c r="J34" s="657"/>
      <c r="K34" s="657"/>
      <c r="L34" s="657"/>
      <c r="M34" s="657"/>
      <c r="N34" s="657"/>
      <c r="O34" s="657"/>
      <c r="P34" s="657"/>
      <c r="Q34" s="658"/>
      <c r="R34" s="659">
        <v>62893</v>
      </c>
      <c r="S34" s="660"/>
      <c r="T34" s="660"/>
      <c r="U34" s="660"/>
      <c r="V34" s="660"/>
      <c r="W34" s="660"/>
      <c r="X34" s="660"/>
      <c r="Y34" s="661"/>
      <c r="Z34" s="697">
        <v>0.4</v>
      </c>
      <c r="AA34" s="697"/>
      <c r="AB34" s="697"/>
      <c r="AC34" s="697"/>
      <c r="AD34" s="698" t="s">
        <v>117</v>
      </c>
      <c r="AE34" s="698"/>
      <c r="AF34" s="698"/>
      <c r="AG34" s="698"/>
      <c r="AH34" s="698"/>
      <c r="AI34" s="698"/>
      <c r="AJ34" s="698"/>
      <c r="AK34" s="698"/>
      <c r="AL34" s="662" t="s">
        <v>117</v>
      </c>
      <c r="AM34" s="663"/>
      <c r="AN34" s="663"/>
      <c r="AO34" s="699"/>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308</v>
      </c>
      <c r="CE34" s="657"/>
      <c r="CF34" s="657"/>
      <c r="CG34" s="657"/>
      <c r="CH34" s="657"/>
      <c r="CI34" s="657"/>
      <c r="CJ34" s="657"/>
      <c r="CK34" s="657"/>
      <c r="CL34" s="657"/>
      <c r="CM34" s="657"/>
      <c r="CN34" s="657"/>
      <c r="CO34" s="657"/>
      <c r="CP34" s="657"/>
      <c r="CQ34" s="658"/>
      <c r="CR34" s="659">
        <v>1937141</v>
      </c>
      <c r="CS34" s="660"/>
      <c r="CT34" s="660"/>
      <c r="CU34" s="660"/>
      <c r="CV34" s="660"/>
      <c r="CW34" s="660"/>
      <c r="CX34" s="660"/>
      <c r="CY34" s="661"/>
      <c r="CZ34" s="662">
        <v>14</v>
      </c>
      <c r="DA34" s="674"/>
      <c r="DB34" s="674"/>
      <c r="DC34" s="675"/>
      <c r="DD34" s="665">
        <v>829986</v>
      </c>
      <c r="DE34" s="660"/>
      <c r="DF34" s="660"/>
      <c r="DG34" s="660"/>
      <c r="DH34" s="660"/>
      <c r="DI34" s="660"/>
      <c r="DJ34" s="660"/>
      <c r="DK34" s="661"/>
      <c r="DL34" s="665">
        <v>399020</v>
      </c>
      <c r="DM34" s="660"/>
      <c r="DN34" s="660"/>
      <c r="DO34" s="660"/>
      <c r="DP34" s="660"/>
      <c r="DQ34" s="660"/>
      <c r="DR34" s="660"/>
      <c r="DS34" s="660"/>
      <c r="DT34" s="660"/>
      <c r="DU34" s="660"/>
      <c r="DV34" s="661"/>
      <c r="DW34" s="662">
        <v>17.3</v>
      </c>
      <c r="DX34" s="674"/>
      <c r="DY34" s="674"/>
      <c r="DZ34" s="674"/>
      <c r="EA34" s="674"/>
      <c r="EB34" s="674"/>
      <c r="EC34" s="686"/>
    </row>
    <row r="35" spans="2:133" ht="11.25" customHeight="1" x14ac:dyDescent="0.15">
      <c r="B35" s="656" t="s">
        <v>309</v>
      </c>
      <c r="C35" s="657"/>
      <c r="D35" s="657"/>
      <c r="E35" s="657"/>
      <c r="F35" s="657"/>
      <c r="G35" s="657"/>
      <c r="H35" s="657"/>
      <c r="I35" s="657"/>
      <c r="J35" s="657"/>
      <c r="K35" s="657"/>
      <c r="L35" s="657"/>
      <c r="M35" s="657"/>
      <c r="N35" s="657"/>
      <c r="O35" s="657"/>
      <c r="P35" s="657"/>
      <c r="Q35" s="658"/>
      <c r="R35" s="659">
        <v>6304562</v>
      </c>
      <c r="S35" s="660"/>
      <c r="T35" s="660"/>
      <c r="U35" s="660"/>
      <c r="V35" s="660"/>
      <c r="W35" s="660"/>
      <c r="X35" s="660"/>
      <c r="Y35" s="661"/>
      <c r="Z35" s="697">
        <v>40.299999999999997</v>
      </c>
      <c r="AA35" s="697"/>
      <c r="AB35" s="697"/>
      <c r="AC35" s="697"/>
      <c r="AD35" s="698" t="s">
        <v>117</v>
      </c>
      <c r="AE35" s="698"/>
      <c r="AF35" s="698"/>
      <c r="AG35" s="698"/>
      <c r="AH35" s="698"/>
      <c r="AI35" s="698"/>
      <c r="AJ35" s="698"/>
      <c r="AK35" s="698"/>
      <c r="AL35" s="662" t="s">
        <v>117</v>
      </c>
      <c r="AM35" s="663"/>
      <c r="AN35" s="663"/>
      <c r="AO35" s="699"/>
      <c r="AP35" s="222"/>
      <c r="AQ35" s="711" t="s">
        <v>310</v>
      </c>
      <c r="AR35" s="712"/>
      <c r="AS35" s="712"/>
      <c r="AT35" s="712"/>
      <c r="AU35" s="712"/>
      <c r="AV35" s="712"/>
      <c r="AW35" s="712"/>
      <c r="AX35" s="712"/>
      <c r="AY35" s="712"/>
      <c r="AZ35" s="712"/>
      <c r="BA35" s="712"/>
      <c r="BB35" s="712"/>
      <c r="BC35" s="712"/>
      <c r="BD35" s="712"/>
      <c r="BE35" s="712"/>
      <c r="BF35" s="713"/>
      <c r="BG35" s="711" t="s">
        <v>311</v>
      </c>
      <c r="BH35" s="712"/>
      <c r="BI35" s="712"/>
      <c r="BJ35" s="712"/>
      <c r="BK35" s="712"/>
      <c r="BL35" s="712"/>
      <c r="BM35" s="712"/>
      <c r="BN35" s="712"/>
      <c r="BO35" s="712"/>
      <c r="BP35" s="712"/>
      <c r="BQ35" s="712"/>
      <c r="BR35" s="712"/>
      <c r="BS35" s="712"/>
      <c r="BT35" s="712"/>
      <c r="BU35" s="712"/>
      <c r="BV35" s="712"/>
      <c r="BW35" s="712"/>
      <c r="BX35" s="712"/>
      <c r="BY35" s="712"/>
      <c r="BZ35" s="712"/>
      <c r="CA35" s="712"/>
      <c r="CB35" s="713"/>
      <c r="CD35" s="656" t="s">
        <v>312</v>
      </c>
      <c r="CE35" s="657"/>
      <c r="CF35" s="657"/>
      <c r="CG35" s="657"/>
      <c r="CH35" s="657"/>
      <c r="CI35" s="657"/>
      <c r="CJ35" s="657"/>
      <c r="CK35" s="657"/>
      <c r="CL35" s="657"/>
      <c r="CM35" s="657"/>
      <c r="CN35" s="657"/>
      <c r="CO35" s="657"/>
      <c r="CP35" s="657"/>
      <c r="CQ35" s="658"/>
      <c r="CR35" s="659">
        <v>3128</v>
      </c>
      <c r="CS35" s="672"/>
      <c r="CT35" s="672"/>
      <c r="CU35" s="672"/>
      <c r="CV35" s="672"/>
      <c r="CW35" s="672"/>
      <c r="CX35" s="672"/>
      <c r="CY35" s="673"/>
      <c r="CZ35" s="662">
        <v>0</v>
      </c>
      <c r="DA35" s="674"/>
      <c r="DB35" s="674"/>
      <c r="DC35" s="675"/>
      <c r="DD35" s="665">
        <v>3128</v>
      </c>
      <c r="DE35" s="672"/>
      <c r="DF35" s="672"/>
      <c r="DG35" s="672"/>
      <c r="DH35" s="672"/>
      <c r="DI35" s="672"/>
      <c r="DJ35" s="672"/>
      <c r="DK35" s="673"/>
      <c r="DL35" s="665">
        <v>3128</v>
      </c>
      <c r="DM35" s="672"/>
      <c r="DN35" s="672"/>
      <c r="DO35" s="672"/>
      <c r="DP35" s="672"/>
      <c r="DQ35" s="672"/>
      <c r="DR35" s="672"/>
      <c r="DS35" s="672"/>
      <c r="DT35" s="672"/>
      <c r="DU35" s="672"/>
      <c r="DV35" s="673"/>
      <c r="DW35" s="662">
        <v>0.1</v>
      </c>
      <c r="DX35" s="674"/>
      <c r="DY35" s="674"/>
      <c r="DZ35" s="674"/>
      <c r="EA35" s="674"/>
      <c r="EB35" s="674"/>
      <c r="EC35" s="686"/>
    </row>
    <row r="36" spans="2:133" ht="11.25" customHeight="1" x14ac:dyDescent="0.15">
      <c r="B36" s="656" t="s">
        <v>313</v>
      </c>
      <c r="C36" s="657"/>
      <c r="D36" s="657"/>
      <c r="E36" s="657"/>
      <c r="F36" s="657"/>
      <c r="G36" s="657"/>
      <c r="H36" s="657"/>
      <c r="I36" s="657"/>
      <c r="J36" s="657"/>
      <c r="K36" s="657"/>
      <c r="L36" s="657"/>
      <c r="M36" s="657"/>
      <c r="N36" s="657"/>
      <c r="O36" s="657"/>
      <c r="P36" s="657"/>
      <c r="Q36" s="658"/>
      <c r="R36" s="659">
        <v>2020615</v>
      </c>
      <c r="S36" s="660"/>
      <c r="T36" s="660"/>
      <c r="U36" s="660"/>
      <c r="V36" s="660"/>
      <c r="W36" s="660"/>
      <c r="X36" s="660"/>
      <c r="Y36" s="661"/>
      <c r="Z36" s="697">
        <v>12.9</v>
      </c>
      <c r="AA36" s="697"/>
      <c r="AB36" s="697"/>
      <c r="AC36" s="697"/>
      <c r="AD36" s="698" t="s">
        <v>117</v>
      </c>
      <c r="AE36" s="698"/>
      <c r="AF36" s="698"/>
      <c r="AG36" s="698"/>
      <c r="AH36" s="698"/>
      <c r="AI36" s="698"/>
      <c r="AJ36" s="698"/>
      <c r="AK36" s="698"/>
      <c r="AL36" s="662" t="s">
        <v>117</v>
      </c>
      <c r="AM36" s="663"/>
      <c r="AN36" s="663"/>
      <c r="AO36" s="699"/>
      <c r="AP36" s="222"/>
      <c r="AQ36" s="708" t="s">
        <v>314</v>
      </c>
      <c r="AR36" s="709"/>
      <c r="AS36" s="709"/>
      <c r="AT36" s="709"/>
      <c r="AU36" s="709"/>
      <c r="AV36" s="709"/>
      <c r="AW36" s="709"/>
      <c r="AX36" s="709"/>
      <c r="AY36" s="710"/>
      <c r="AZ36" s="714">
        <v>586855</v>
      </c>
      <c r="BA36" s="715"/>
      <c r="BB36" s="715"/>
      <c r="BC36" s="715"/>
      <c r="BD36" s="715"/>
      <c r="BE36" s="715"/>
      <c r="BF36" s="716"/>
      <c r="BG36" s="717" t="s">
        <v>315</v>
      </c>
      <c r="BH36" s="718"/>
      <c r="BI36" s="718"/>
      <c r="BJ36" s="718"/>
      <c r="BK36" s="718"/>
      <c r="BL36" s="718"/>
      <c r="BM36" s="718"/>
      <c r="BN36" s="718"/>
      <c r="BO36" s="718"/>
      <c r="BP36" s="718"/>
      <c r="BQ36" s="718"/>
      <c r="BR36" s="718"/>
      <c r="BS36" s="718"/>
      <c r="BT36" s="718"/>
      <c r="BU36" s="719"/>
      <c r="BV36" s="714">
        <v>71121</v>
      </c>
      <c r="BW36" s="715"/>
      <c r="BX36" s="715"/>
      <c r="BY36" s="715"/>
      <c r="BZ36" s="715"/>
      <c r="CA36" s="715"/>
      <c r="CB36" s="716"/>
      <c r="CD36" s="656" t="s">
        <v>316</v>
      </c>
      <c r="CE36" s="657"/>
      <c r="CF36" s="657"/>
      <c r="CG36" s="657"/>
      <c r="CH36" s="657"/>
      <c r="CI36" s="657"/>
      <c r="CJ36" s="657"/>
      <c r="CK36" s="657"/>
      <c r="CL36" s="657"/>
      <c r="CM36" s="657"/>
      <c r="CN36" s="657"/>
      <c r="CO36" s="657"/>
      <c r="CP36" s="657"/>
      <c r="CQ36" s="658"/>
      <c r="CR36" s="659">
        <v>991070</v>
      </c>
      <c r="CS36" s="660"/>
      <c r="CT36" s="660"/>
      <c r="CU36" s="660"/>
      <c r="CV36" s="660"/>
      <c r="CW36" s="660"/>
      <c r="CX36" s="660"/>
      <c r="CY36" s="661"/>
      <c r="CZ36" s="662">
        <v>7.2</v>
      </c>
      <c r="DA36" s="674"/>
      <c r="DB36" s="674"/>
      <c r="DC36" s="675"/>
      <c r="DD36" s="665">
        <v>653353</v>
      </c>
      <c r="DE36" s="660"/>
      <c r="DF36" s="660"/>
      <c r="DG36" s="660"/>
      <c r="DH36" s="660"/>
      <c r="DI36" s="660"/>
      <c r="DJ36" s="660"/>
      <c r="DK36" s="661"/>
      <c r="DL36" s="665">
        <v>188852</v>
      </c>
      <c r="DM36" s="660"/>
      <c r="DN36" s="660"/>
      <c r="DO36" s="660"/>
      <c r="DP36" s="660"/>
      <c r="DQ36" s="660"/>
      <c r="DR36" s="660"/>
      <c r="DS36" s="660"/>
      <c r="DT36" s="660"/>
      <c r="DU36" s="660"/>
      <c r="DV36" s="661"/>
      <c r="DW36" s="662">
        <v>8.1999999999999993</v>
      </c>
      <c r="DX36" s="674"/>
      <c r="DY36" s="674"/>
      <c r="DZ36" s="674"/>
      <c r="EA36" s="674"/>
      <c r="EB36" s="674"/>
      <c r="EC36" s="686"/>
    </row>
    <row r="37" spans="2:133" ht="11.25" customHeight="1" x14ac:dyDescent="0.15">
      <c r="B37" s="656" t="s">
        <v>317</v>
      </c>
      <c r="C37" s="657"/>
      <c r="D37" s="657"/>
      <c r="E37" s="657"/>
      <c r="F37" s="657"/>
      <c r="G37" s="657"/>
      <c r="H37" s="657"/>
      <c r="I37" s="657"/>
      <c r="J37" s="657"/>
      <c r="K37" s="657"/>
      <c r="L37" s="657"/>
      <c r="M37" s="657"/>
      <c r="N37" s="657"/>
      <c r="O37" s="657"/>
      <c r="P37" s="657"/>
      <c r="Q37" s="658"/>
      <c r="R37" s="659">
        <v>583130</v>
      </c>
      <c r="S37" s="660"/>
      <c r="T37" s="660"/>
      <c r="U37" s="660"/>
      <c r="V37" s="660"/>
      <c r="W37" s="660"/>
      <c r="X37" s="660"/>
      <c r="Y37" s="661"/>
      <c r="Z37" s="697">
        <v>3.7</v>
      </c>
      <c r="AA37" s="697"/>
      <c r="AB37" s="697"/>
      <c r="AC37" s="697"/>
      <c r="AD37" s="698">
        <v>1151</v>
      </c>
      <c r="AE37" s="698"/>
      <c r="AF37" s="698"/>
      <c r="AG37" s="698"/>
      <c r="AH37" s="698"/>
      <c r="AI37" s="698"/>
      <c r="AJ37" s="698"/>
      <c r="AK37" s="698"/>
      <c r="AL37" s="662">
        <v>0</v>
      </c>
      <c r="AM37" s="663"/>
      <c r="AN37" s="663"/>
      <c r="AO37" s="699"/>
      <c r="AQ37" s="692" t="s">
        <v>318</v>
      </c>
      <c r="AR37" s="693"/>
      <c r="AS37" s="693"/>
      <c r="AT37" s="693"/>
      <c r="AU37" s="693"/>
      <c r="AV37" s="693"/>
      <c r="AW37" s="693"/>
      <c r="AX37" s="693"/>
      <c r="AY37" s="694"/>
      <c r="AZ37" s="659">
        <v>181717</v>
      </c>
      <c r="BA37" s="660"/>
      <c r="BB37" s="660"/>
      <c r="BC37" s="660"/>
      <c r="BD37" s="672"/>
      <c r="BE37" s="672"/>
      <c r="BF37" s="695"/>
      <c r="BG37" s="656" t="s">
        <v>319</v>
      </c>
      <c r="BH37" s="657"/>
      <c r="BI37" s="657"/>
      <c r="BJ37" s="657"/>
      <c r="BK37" s="657"/>
      <c r="BL37" s="657"/>
      <c r="BM37" s="657"/>
      <c r="BN37" s="657"/>
      <c r="BO37" s="657"/>
      <c r="BP37" s="657"/>
      <c r="BQ37" s="657"/>
      <c r="BR37" s="657"/>
      <c r="BS37" s="657"/>
      <c r="BT37" s="657"/>
      <c r="BU37" s="658"/>
      <c r="BV37" s="659">
        <v>71121</v>
      </c>
      <c r="BW37" s="660"/>
      <c r="BX37" s="660"/>
      <c r="BY37" s="660"/>
      <c r="BZ37" s="660"/>
      <c r="CA37" s="660"/>
      <c r="CB37" s="696"/>
      <c r="CD37" s="656" t="s">
        <v>320</v>
      </c>
      <c r="CE37" s="657"/>
      <c r="CF37" s="657"/>
      <c r="CG37" s="657"/>
      <c r="CH37" s="657"/>
      <c r="CI37" s="657"/>
      <c r="CJ37" s="657"/>
      <c r="CK37" s="657"/>
      <c r="CL37" s="657"/>
      <c r="CM37" s="657"/>
      <c r="CN37" s="657"/>
      <c r="CO37" s="657"/>
      <c r="CP37" s="657"/>
      <c r="CQ37" s="658"/>
      <c r="CR37" s="659">
        <v>291011</v>
      </c>
      <c r="CS37" s="672"/>
      <c r="CT37" s="672"/>
      <c r="CU37" s="672"/>
      <c r="CV37" s="672"/>
      <c r="CW37" s="672"/>
      <c r="CX37" s="672"/>
      <c r="CY37" s="673"/>
      <c r="CZ37" s="662">
        <v>2.1</v>
      </c>
      <c r="DA37" s="674"/>
      <c r="DB37" s="674"/>
      <c r="DC37" s="675"/>
      <c r="DD37" s="665">
        <v>169361</v>
      </c>
      <c r="DE37" s="672"/>
      <c r="DF37" s="672"/>
      <c r="DG37" s="672"/>
      <c r="DH37" s="672"/>
      <c r="DI37" s="672"/>
      <c r="DJ37" s="672"/>
      <c r="DK37" s="673"/>
      <c r="DL37" s="665">
        <v>51664</v>
      </c>
      <c r="DM37" s="672"/>
      <c r="DN37" s="672"/>
      <c r="DO37" s="672"/>
      <c r="DP37" s="672"/>
      <c r="DQ37" s="672"/>
      <c r="DR37" s="672"/>
      <c r="DS37" s="672"/>
      <c r="DT37" s="672"/>
      <c r="DU37" s="672"/>
      <c r="DV37" s="673"/>
      <c r="DW37" s="662">
        <v>2.2000000000000002</v>
      </c>
      <c r="DX37" s="674"/>
      <c r="DY37" s="674"/>
      <c r="DZ37" s="674"/>
      <c r="EA37" s="674"/>
      <c r="EB37" s="674"/>
      <c r="EC37" s="686"/>
    </row>
    <row r="38" spans="2:133" ht="11.25" customHeight="1" x14ac:dyDescent="0.15">
      <c r="B38" s="656" t="s">
        <v>321</v>
      </c>
      <c r="C38" s="657"/>
      <c r="D38" s="657"/>
      <c r="E38" s="657"/>
      <c r="F38" s="657"/>
      <c r="G38" s="657"/>
      <c r="H38" s="657"/>
      <c r="I38" s="657"/>
      <c r="J38" s="657"/>
      <c r="K38" s="657"/>
      <c r="L38" s="657"/>
      <c r="M38" s="657"/>
      <c r="N38" s="657"/>
      <c r="O38" s="657"/>
      <c r="P38" s="657"/>
      <c r="Q38" s="658"/>
      <c r="R38" s="659" t="s">
        <v>117</v>
      </c>
      <c r="S38" s="660"/>
      <c r="T38" s="660"/>
      <c r="U38" s="660"/>
      <c r="V38" s="660"/>
      <c r="W38" s="660"/>
      <c r="X38" s="660"/>
      <c r="Y38" s="661"/>
      <c r="Z38" s="697" t="s">
        <v>117</v>
      </c>
      <c r="AA38" s="697"/>
      <c r="AB38" s="697"/>
      <c r="AC38" s="697"/>
      <c r="AD38" s="698" t="s">
        <v>117</v>
      </c>
      <c r="AE38" s="698"/>
      <c r="AF38" s="698"/>
      <c r="AG38" s="698"/>
      <c r="AH38" s="698"/>
      <c r="AI38" s="698"/>
      <c r="AJ38" s="698"/>
      <c r="AK38" s="698"/>
      <c r="AL38" s="662" t="s">
        <v>117</v>
      </c>
      <c r="AM38" s="663"/>
      <c r="AN38" s="663"/>
      <c r="AO38" s="699"/>
      <c r="AQ38" s="692" t="s">
        <v>322</v>
      </c>
      <c r="AR38" s="693"/>
      <c r="AS38" s="693"/>
      <c r="AT38" s="693"/>
      <c r="AU38" s="693"/>
      <c r="AV38" s="693"/>
      <c r="AW38" s="693"/>
      <c r="AX38" s="693"/>
      <c r="AY38" s="694"/>
      <c r="AZ38" s="659">
        <v>29884</v>
      </c>
      <c r="BA38" s="660"/>
      <c r="BB38" s="660"/>
      <c r="BC38" s="660"/>
      <c r="BD38" s="672"/>
      <c r="BE38" s="672"/>
      <c r="BF38" s="695"/>
      <c r="BG38" s="656" t="s">
        <v>323</v>
      </c>
      <c r="BH38" s="657"/>
      <c r="BI38" s="657"/>
      <c r="BJ38" s="657"/>
      <c r="BK38" s="657"/>
      <c r="BL38" s="657"/>
      <c r="BM38" s="657"/>
      <c r="BN38" s="657"/>
      <c r="BO38" s="657"/>
      <c r="BP38" s="657"/>
      <c r="BQ38" s="657"/>
      <c r="BR38" s="657"/>
      <c r="BS38" s="657"/>
      <c r="BT38" s="657"/>
      <c r="BU38" s="658"/>
      <c r="BV38" s="659">
        <v>1088</v>
      </c>
      <c r="BW38" s="660"/>
      <c r="BX38" s="660"/>
      <c r="BY38" s="660"/>
      <c r="BZ38" s="660"/>
      <c r="CA38" s="660"/>
      <c r="CB38" s="696"/>
      <c r="CD38" s="656" t="s">
        <v>324</v>
      </c>
      <c r="CE38" s="657"/>
      <c r="CF38" s="657"/>
      <c r="CG38" s="657"/>
      <c r="CH38" s="657"/>
      <c r="CI38" s="657"/>
      <c r="CJ38" s="657"/>
      <c r="CK38" s="657"/>
      <c r="CL38" s="657"/>
      <c r="CM38" s="657"/>
      <c r="CN38" s="657"/>
      <c r="CO38" s="657"/>
      <c r="CP38" s="657"/>
      <c r="CQ38" s="658"/>
      <c r="CR38" s="659">
        <v>537113</v>
      </c>
      <c r="CS38" s="660"/>
      <c r="CT38" s="660"/>
      <c r="CU38" s="660"/>
      <c r="CV38" s="660"/>
      <c r="CW38" s="660"/>
      <c r="CX38" s="660"/>
      <c r="CY38" s="661"/>
      <c r="CZ38" s="662">
        <v>3.9</v>
      </c>
      <c r="DA38" s="674"/>
      <c r="DB38" s="674"/>
      <c r="DC38" s="675"/>
      <c r="DD38" s="665">
        <v>398441</v>
      </c>
      <c r="DE38" s="660"/>
      <c r="DF38" s="660"/>
      <c r="DG38" s="660"/>
      <c r="DH38" s="660"/>
      <c r="DI38" s="660"/>
      <c r="DJ38" s="660"/>
      <c r="DK38" s="661"/>
      <c r="DL38" s="665">
        <v>347736</v>
      </c>
      <c r="DM38" s="660"/>
      <c r="DN38" s="660"/>
      <c r="DO38" s="660"/>
      <c r="DP38" s="660"/>
      <c r="DQ38" s="660"/>
      <c r="DR38" s="660"/>
      <c r="DS38" s="660"/>
      <c r="DT38" s="660"/>
      <c r="DU38" s="660"/>
      <c r="DV38" s="661"/>
      <c r="DW38" s="662">
        <v>15.1</v>
      </c>
      <c r="DX38" s="674"/>
      <c r="DY38" s="674"/>
      <c r="DZ38" s="674"/>
      <c r="EA38" s="674"/>
      <c r="EB38" s="674"/>
      <c r="EC38" s="686"/>
    </row>
    <row r="39" spans="2:133" ht="11.25" customHeight="1" x14ac:dyDescent="0.15">
      <c r="B39" s="656" t="s">
        <v>325</v>
      </c>
      <c r="C39" s="657"/>
      <c r="D39" s="657"/>
      <c r="E39" s="657"/>
      <c r="F39" s="657"/>
      <c r="G39" s="657"/>
      <c r="H39" s="657"/>
      <c r="I39" s="657"/>
      <c r="J39" s="657"/>
      <c r="K39" s="657"/>
      <c r="L39" s="657"/>
      <c r="M39" s="657"/>
      <c r="N39" s="657"/>
      <c r="O39" s="657"/>
      <c r="P39" s="657"/>
      <c r="Q39" s="658"/>
      <c r="R39" s="659" t="s">
        <v>117</v>
      </c>
      <c r="S39" s="660"/>
      <c r="T39" s="660"/>
      <c r="U39" s="660"/>
      <c r="V39" s="660"/>
      <c r="W39" s="660"/>
      <c r="X39" s="660"/>
      <c r="Y39" s="661"/>
      <c r="Z39" s="697" t="s">
        <v>117</v>
      </c>
      <c r="AA39" s="697"/>
      <c r="AB39" s="697"/>
      <c r="AC39" s="697"/>
      <c r="AD39" s="698" t="s">
        <v>117</v>
      </c>
      <c r="AE39" s="698"/>
      <c r="AF39" s="698"/>
      <c r="AG39" s="698"/>
      <c r="AH39" s="698"/>
      <c r="AI39" s="698"/>
      <c r="AJ39" s="698"/>
      <c r="AK39" s="698"/>
      <c r="AL39" s="662" t="s">
        <v>117</v>
      </c>
      <c r="AM39" s="663"/>
      <c r="AN39" s="663"/>
      <c r="AO39" s="699"/>
      <c r="AQ39" s="692" t="s">
        <v>326</v>
      </c>
      <c r="AR39" s="693"/>
      <c r="AS39" s="693"/>
      <c r="AT39" s="693"/>
      <c r="AU39" s="693"/>
      <c r="AV39" s="693"/>
      <c r="AW39" s="693"/>
      <c r="AX39" s="693"/>
      <c r="AY39" s="694"/>
      <c r="AZ39" s="659">
        <v>19858</v>
      </c>
      <c r="BA39" s="660"/>
      <c r="BB39" s="660"/>
      <c r="BC39" s="660"/>
      <c r="BD39" s="672"/>
      <c r="BE39" s="672"/>
      <c r="BF39" s="695"/>
      <c r="BG39" s="656" t="s">
        <v>327</v>
      </c>
      <c r="BH39" s="657"/>
      <c r="BI39" s="657"/>
      <c r="BJ39" s="657"/>
      <c r="BK39" s="657"/>
      <c r="BL39" s="657"/>
      <c r="BM39" s="657"/>
      <c r="BN39" s="657"/>
      <c r="BO39" s="657"/>
      <c r="BP39" s="657"/>
      <c r="BQ39" s="657"/>
      <c r="BR39" s="657"/>
      <c r="BS39" s="657"/>
      <c r="BT39" s="657"/>
      <c r="BU39" s="658"/>
      <c r="BV39" s="659">
        <v>1888</v>
      </c>
      <c r="BW39" s="660"/>
      <c r="BX39" s="660"/>
      <c r="BY39" s="660"/>
      <c r="BZ39" s="660"/>
      <c r="CA39" s="660"/>
      <c r="CB39" s="696"/>
      <c r="CD39" s="656" t="s">
        <v>328</v>
      </c>
      <c r="CE39" s="657"/>
      <c r="CF39" s="657"/>
      <c r="CG39" s="657"/>
      <c r="CH39" s="657"/>
      <c r="CI39" s="657"/>
      <c r="CJ39" s="657"/>
      <c r="CK39" s="657"/>
      <c r="CL39" s="657"/>
      <c r="CM39" s="657"/>
      <c r="CN39" s="657"/>
      <c r="CO39" s="657"/>
      <c r="CP39" s="657"/>
      <c r="CQ39" s="658"/>
      <c r="CR39" s="659">
        <v>2682880</v>
      </c>
      <c r="CS39" s="672"/>
      <c r="CT39" s="672"/>
      <c r="CU39" s="672"/>
      <c r="CV39" s="672"/>
      <c r="CW39" s="672"/>
      <c r="CX39" s="672"/>
      <c r="CY39" s="673"/>
      <c r="CZ39" s="662">
        <v>19.399999999999999</v>
      </c>
      <c r="DA39" s="674"/>
      <c r="DB39" s="674"/>
      <c r="DC39" s="675"/>
      <c r="DD39" s="665">
        <v>2392090</v>
      </c>
      <c r="DE39" s="672"/>
      <c r="DF39" s="672"/>
      <c r="DG39" s="672"/>
      <c r="DH39" s="672"/>
      <c r="DI39" s="672"/>
      <c r="DJ39" s="672"/>
      <c r="DK39" s="673"/>
      <c r="DL39" s="665" t="s">
        <v>117</v>
      </c>
      <c r="DM39" s="672"/>
      <c r="DN39" s="672"/>
      <c r="DO39" s="672"/>
      <c r="DP39" s="672"/>
      <c r="DQ39" s="672"/>
      <c r="DR39" s="672"/>
      <c r="DS39" s="672"/>
      <c r="DT39" s="672"/>
      <c r="DU39" s="672"/>
      <c r="DV39" s="673"/>
      <c r="DW39" s="662" t="s">
        <v>117</v>
      </c>
      <c r="DX39" s="674"/>
      <c r="DY39" s="674"/>
      <c r="DZ39" s="674"/>
      <c r="EA39" s="674"/>
      <c r="EB39" s="674"/>
      <c r="EC39" s="686"/>
    </row>
    <row r="40" spans="2:133" ht="11.25" customHeight="1" x14ac:dyDescent="0.15">
      <c r="B40" s="656" t="s">
        <v>329</v>
      </c>
      <c r="C40" s="657"/>
      <c r="D40" s="657"/>
      <c r="E40" s="657"/>
      <c r="F40" s="657"/>
      <c r="G40" s="657"/>
      <c r="H40" s="657"/>
      <c r="I40" s="657"/>
      <c r="J40" s="657"/>
      <c r="K40" s="657"/>
      <c r="L40" s="657"/>
      <c r="M40" s="657"/>
      <c r="N40" s="657"/>
      <c r="O40" s="657"/>
      <c r="P40" s="657"/>
      <c r="Q40" s="658"/>
      <c r="R40" s="659" t="s">
        <v>117</v>
      </c>
      <c r="S40" s="660"/>
      <c r="T40" s="660"/>
      <c r="U40" s="660"/>
      <c r="V40" s="660"/>
      <c r="W40" s="660"/>
      <c r="X40" s="660"/>
      <c r="Y40" s="661"/>
      <c r="Z40" s="697" t="s">
        <v>117</v>
      </c>
      <c r="AA40" s="697"/>
      <c r="AB40" s="697"/>
      <c r="AC40" s="697"/>
      <c r="AD40" s="698" t="s">
        <v>117</v>
      </c>
      <c r="AE40" s="698"/>
      <c r="AF40" s="698"/>
      <c r="AG40" s="698"/>
      <c r="AH40" s="698"/>
      <c r="AI40" s="698"/>
      <c r="AJ40" s="698"/>
      <c r="AK40" s="698"/>
      <c r="AL40" s="662" t="s">
        <v>117</v>
      </c>
      <c r="AM40" s="663"/>
      <c r="AN40" s="663"/>
      <c r="AO40" s="699"/>
      <c r="AQ40" s="692" t="s">
        <v>330</v>
      </c>
      <c r="AR40" s="693"/>
      <c r="AS40" s="693"/>
      <c r="AT40" s="693"/>
      <c r="AU40" s="693"/>
      <c r="AV40" s="693"/>
      <c r="AW40" s="693"/>
      <c r="AX40" s="693"/>
      <c r="AY40" s="694"/>
      <c r="AZ40" s="659" t="s">
        <v>117</v>
      </c>
      <c r="BA40" s="660"/>
      <c r="BB40" s="660"/>
      <c r="BC40" s="660"/>
      <c r="BD40" s="672"/>
      <c r="BE40" s="672"/>
      <c r="BF40" s="695"/>
      <c r="BG40" s="700" t="s">
        <v>331</v>
      </c>
      <c r="BH40" s="701"/>
      <c r="BI40" s="701"/>
      <c r="BJ40" s="701"/>
      <c r="BK40" s="701"/>
      <c r="BL40" s="223"/>
      <c r="BM40" s="657" t="s">
        <v>332</v>
      </c>
      <c r="BN40" s="657"/>
      <c r="BO40" s="657"/>
      <c r="BP40" s="657"/>
      <c r="BQ40" s="657"/>
      <c r="BR40" s="657"/>
      <c r="BS40" s="657"/>
      <c r="BT40" s="657"/>
      <c r="BU40" s="658"/>
      <c r="BV40" s="659">
        <v>3</v>
      </c>
      <c r="BW40" s="660"/>
      <c r="BX40" s="660"/>
      <c r="BY40" s="660"/>
      <c r="BZ40" s="660"/>
      <c r="CA40" s="660"/>
      <c r="CB40" s="696"/>
      <c r="CD40" s="656" t="s">
        <v>333</v>
      </c>
      <c r="CE40" s="657"/>
      <c r="CF40" s="657"/>
      <c r="CG40" s="657"/>
      <c r="CH40" s="657"/>
      <c r="CI40" s="657"/>
      <c r="CJ40" s="657"/>
      <c r="CK40" s="657"/>
      <c r="CL40" s="657"/>
      <c r="CM40" s="657"/>
      <c r="CN40" s="657"/>
      <c r="CO40" s="657"/>
      <c r="CP40" s="657"/>
      <c r="CQ40" s="658"/>
      <c r="CR40" s="659">
        <v>20000</v>
      </c>
      <c r="CS40" s="660"/>
      <c r="CT40" s="660"/>
      <c r="CU40" s="660"/>
      <c r="CV40" s="660"/>
      <c r="CW40" s="660"/>
      <c r="CX40" s="660"/>
      <c r="CY40" s="661"/>
      <c r="CZ40" s="662">
        <v>0.1</v>
      </c>
      <c r="DA40" s="674"/>
      <c r="DB40" s="674"/>
      <c r="DC40" s="675"/>
      <c r="DD40" s="665" t="s">
        <v>117</v>
      </c>
      <c r="DE40" s="660"/>
      <c r="DF40" s="660"/>
      <c r="DG40" s="660"/>
      <c r="DH40" s="660"/>
      <c r="DI40" s="660"/>
      <c r="DJ40" s="660"/>
      <c r="DK40" s="661"/>
      <c r="DL40" s="665" t="s">
        <v>117</v>
      </c>
      <c r="DM40" s="660"/>
      <c r="DN40" s="660"/>
      <c r="DO40" s="660"/>
      <c r="DP40" s="660"/>
      <c r="DQ40" s="660"/>
      <c r="DR40" s="660"/>
      <c r="DS40" s="660"/>
      <c r="DT40" s="660"/>
      <c r="DU40" s="660"/>
      <c r="DV40" s="661"/>
      <c r="DW40" s="662" t="s">
        <v>117</v>
      </c>
      <c r="DX40" s="674"/>
      <c r="DY40" s="674"/>
      <c r="DZ40" s="674"/>
      <c r="EA40" s="674"/>
      <c r="EB40" s="674"/>
      <c r="EC40" s="686"/>
    </row>
    <row r="41" spans="2:133" ht="11.25" customHeight="1" x14ac:dyDescent="0.15">
      <c r="B41" s="640" t="s">
        <v>334</v>
      </c>
      <c r="C41" s="641"/>
      <c r="D41" s="641"/>
      <c r="E41" s="641"/>
      <c r="F41" s="641"/>
      <c r="G41" s="641"/>
      <c r="H41" s="641"/>
      <c r="I41" s="641"/>
      <c r="J41" s="641"/>
      <c r="K41" s="641"/>
      <c r="L41" s="641"/>
      <c r="M41" s="641"/>
      <c r="N41" s="641"/>
      <c r="O41" s="641"/>
      <c r="P41" s="641"/>
      <c r="Q41" s="642"/>
      <c r="R41" s="643">
        <v>15655989</v>
      </c>
      <c r="S41" s="684"/>
      <c r="T41" s="684"/>
      <c r="U41" s="684"/>
      <c r="V41" s="684"/>
      <c r="W41" s="684"/>
      <c r="X41" s="684"/>
      <c r="Y41" s="687"/>
      <c r="Z41" s="688">
        <v>100</v>
      </c>
      <c r="AA41" s="688"/>
      <c r="AB41" s="688"/>
      <c r="AC41" s="688"/>
      <c r="AD41" s="689">
        <v>2303131</v>
      </c>
      <c r="AE41" s="689"/>
      <c r="AF41" s="689"/>
      <c r="AG41" s="689"/>
      <c r="AH41" s="689"/>
      <c r="AI41" s="689"/>
      <c r="AJ41" s="689"/>
      <c r="AK41" s="689"/>
      <c r="AL41" s="646">
        <v>100</v>
      </c>
      <c r="AM41" s="690"/>
      <c r="AN41" s="690"/>
      <c r="AO41" s="691"/>
      <c r="AQ41" s="692" t="s">
        <v>335</v>
      </c>
      <c r="AR41" s="693"/>
      <c r="AS41" s="693"/>
      <c r="AT41" s="693"/>
      <c r="AU41" s="693"/>
      <c r="AV41" s="693"/>
      <c r="AW41" s="693"/>
      <c r="AX41" s="693"/>
      <c r="AY41" s="694"/>
      <c r="AZ41" s="659">
        <v>93926</v>
      </c>
      <c r="BA41" s="660"/>
      <c r="BB41" s="660"/>
      <c r="BC41" s="660"/>
      <c r="BD41" s="672"/>
      <c r="BE41" s="672"/>
      <c r="BF41" s="695"/>
      <c r="BG41" s="700"/>
      <c r="BH41" s="701"/>
      <c r="BI41" s="701"/>
      <c r="BJ41" s="701"/>
      <c r="BK41" s="701"/>
      <c r="BL41" s="223"/>
      <c r="BM41" s="657" t="s">
        <v>336</v>
      </c>
      <c r="BN41" s="657"/>
      <c r="BO41" s="657"/>
      <c r="BP41" s="657"/>
      <c r="BQ41" s="657"/>
      <c r="BR41" s="657"/>
      <c r="BS41" s="657"/>
      <c r="BT41" s="657"/>
      <c r="BU41" s="658"/>
      <c r="BV41" s="659">
        <v>49</v>
      </c>
      <c r="BW41" s="660"/>
      <c r="BX41" s="660"/>
      <c r="BY41" s="660"/>
      <c r="BZ41" s="660"/>
      <c r="CA41" s="660"/>
      <c r="CB41" s="696"/>
      <c r="CD41" s="656" t="s">
        <v>337</v>
      </c>
      <c r="CE41" s="657"/>
      <c r="CF41" s="657"/>
      <c r="CG41" s="657"/>
      <c r="CH41" s="657"/>
      <c r="CI41" s="657"/>
      <c r="CJ41" s="657"/>
      <c r="CK41" s="657"/>
      <c r="CL41" s="657"/>
      <c r="CM41" s="657"/>
      <c r="CN41" s="657"/>
      <c r="CO41" s="657"/>
      <c r="CP41" s="657"/>
      <c r="CQ41" s="658"/>
      <c r="CR41" s="659" t="s">
        <v>117</v>
      </c>
      <c r="CS41" s="672"/>
      <c r="CT41" s="672"/>
      <c r="CU41" s="672"/>
      <c r="CV41" s="672"/>
      <c r="CW41" s="672"/>
      <c r="CX41" s="672"/>
      <c r="CY41" s="673"/>
      <c r="CZ41" s="662" t="s">
        <v>117</v>
      </c>
      <c r="DA41" s="674"/>
      <c r="DB41" s="674"/>
      <c r="DC41" s="675"/>
      <c r="DD41" s="665" t="s">
        <v>117</v>
      </c>
      <c r="DE41" s="672"/>
      <c r="DF41" s="672"/>
      <c r="DG41" s="672"/>
      <c r="DH41" s="672"/>
      <c r="DI41" s="672"/>
      <c r="DJ41" s="672"/>
      <c r="DK41" s="673"/>
      <c r="DL41" s="666"/>
      <c r="DM41" s="667"/>
      <c r="DN41" s="667"/>
      <c r="DO41" s="667"/>
      <c r="DP41" s="667"/>
      <c r="DQ41" s="667"/>
      <c r="DR41" s="667"/>
      <c r="DS41" s="667"/>
      <c r="DT41" s="667"/>
      <c r="DU41" s="667"/>
      <c r="DV41" s="668"/>
      <c r="DW41" s="669"/>
      <c r="DX41" s="670"/>
      <c r="DY41" s="670"/>
      <c r="DZ41" s="670"/>
      <c r="EA41" s="670"/>
      <c r="EB41" s="670"/>
      <c r="EC41" s="671"/>
    </row>
    <row r="42" spans="2:133" ht="11.25" customHeight="1" x14ac:dyDescent="0.15">
      <c r="AQ42" s="704" t="s">
        <v>338</v>
      </c>
      <c r="AR42" s="705"/>
      <c r="AS42" s="705"/>
      <c r="AT42" s="705"/>
      <c r="AU42" s="705"/>
      <c r="AV42" s="705"/>
      <c r="AW42" s="705"/>
      <c r="AX42" s="705"/>
      <c r="AY42" s="706"/>
      <c r="AZ42" s="643">
        <v>261470</v>
      </c>
      <c r="BA42" s="684"/>
      <c r="BB42" s="684"/>
      <c r="BC42" s="684"/>
      <c r="BD42" s="644"/>
      <c r="BE42" s="644"/>
      <c r="BF42" s="707"/>
      <c r="BG42" s="702"/>
      <c r="BH42" s="703"/>
      <c r="BI42" s="703"/>
      <c r="BJ42" s="703"/>
      <c r="BK42" s="703"/>
      <c r="BL42" s="224"/>
      <c r="BM42" s="641" t="s">
        <v>339</v>
      </c>
      <c r="BN42" s="641"/>
      <c r="BO42" s="641"/>
      <c r="BP42" s="641"/>
      <c r="BQ42" s="641"/>
      <c r="BR42" s="641"/>
      <c r="BS42" s="641"/>
      <c r="BT42" s="641"/>
      <c r="BU42" s="642"/>
      <c r="BV42" s="643">
        <v>482</v>
      </c>
      <c r="BW42" s="684"/>
      <c r="BX42" s="684"/>
      <c r="BY42" s="684"/>
      <c r="BZ42" s="684"/>
      <c r="CA42" s="684"/>
      <c r="CB42" s="685"/>
      <c r="CD42" s="656" t="s">
        <v>340</v>
      </c>
      <c r="CE42" s="657"/>
      <c r="CF42" s="657"/>
      <c r="CG42" s="657"/>
      <c r="CH42" s="657"/>
      <c r="CI42" s="657"/>
      <c r="CJ42" s="657"/>
      <c r="CK42" s="657"/>
      <c r="CL42" s="657"/>
      <c r="CM42" s="657"/>
      <c r="CN42" s="657"/>
      <c r="CO42" s="657"/>
      <c r="CP42" s="657"/>
      <c r="CQ42" s="658"/>
      <c r="CR42" s="659">
        <v>5979830</v>
      </c>
      <c r="CS42" s="672"/>
      <c r="CT42" s="672"/>
      <c r="CU42" s="672"/>
      <c r="CV42" s="672"/>
      <c r="CW42" s="672"/>
      <c r="CX42" s="672"/>
      <c r="CY42" s="673"/>
      <c r="CZ42" s="662">
        <v>43.3</v>
      </c>
      <c r="DA42" s="674"/>
      <c r="DB42" s="674"/>
      <c r="DC42" s="675"/>
      <c r="DD42" s="665">
        <v>927235</v>
      </c>
      <c r="DE42" s="672"/>
      <c r="DF42" s="672"/>
      <c r="DG42" s="672"/>
      <c r="DH42" s="672"/>
      <c r="DI42" s="672"/>
      <c r="DJ42" s="672"/>
      <c r="DK42" s="673"/>
      <c r="DL42" s="666"/>
      <c r="DM42" s="667"/>
      <c r="DN42" s="667"/>
      <c r="DO42" s="667"/>
      <c r="DP42" s="667"/>
      <c r="DQ42" s="667"/>
      <c r="DR42" s="667"/>
      <c r="DS42" s="667"/>
      <c r="DT42" s="667"/>
      <c r="DU42" s="667"/>
      <c r="DV42" s="668"/>
      <c r="DW42" s="669"/>
      <c r="DX42" s="670"/>
      <c r="DY42" s="670"/>
      <c r="DZ42" s="670"/>
      <c r="EA42" s="670"/>
      <c r="EB42" s="670"/>
      <c r="EC42" s="671"/>
    </row>
    <row r="43" spans="2:133" ht="11.25" customHeight="1" x14ac:dyDescent="0.15">
      <c r="B43" s="214" t="s">
        <v>341</v>
      </c>
      <c r="CD43" s="656" t="s">
        <v>342</v>
      </c>
      <c r="CE43" s="657"/>
      <c r="CF43" s="657"/>
      <c r="CG43" s="657"/>
      <c r="CH43" s="657"/>
      <c r="CI43" s="657"/>
      <c r="CJ43" s="657"/>
      <c r="CK43" s="657"/>
      <c r="CL43" s="657"/>
      <c r="CM43" s="657"/>
      <c r="CN43" s="657"/>
      <c r="CO43" s="657"/>
      <c r="CP43" s="657"/>
      <c r="CQ43" s="658"/>
      <c r="CR43" s="659" t="s">
        <v>117</v>
      </c>
      <c r="CS43" s="672"/>
      <c r="CT43" s="672"/>
      <c r="CU43" s="672"/>
      <c r="CV43" s="672"/>
      <c r="CW43" s="672"/>
      <c r="CX43" s="672"/>
      <c r="CY43" s="673"/>
      <c r="CZ43" s="662" t="s">
        <v>117</v>
      </c>
      <c r="DA43" s="674"/>
      <c r="DB43" s="674"/>
      <c r="DC43" s="675"/>
      <c r="DD43" s="665" t="s">
        <v>117</v>
      </c>
      <c r="DE43" s="672"/>
      <c r="DF43" s="672"/>
      <c r="DG43" s="672"/>
      <c r="DH43" s="672"/>
      <c r="DI43" s="672"/>
      <c r="DJ43" s="672"/>
      <c r="DK43" s="673"/>
      <c r="DL43" s="666"/>
      <c r="DM43" s="667"/>
      <c r="DN43" s="667"/>
      <c r="DO43" s="667"/>
      <c r="DP43" s="667"/>
      <c r="DQ43" s="667"/>
      <c r="DR43" s="667"/>
      <c r="DS43" s="667"/>
      <c r="DT43" s="667"/>
      <c r="DU43" s="667"/>
      <c r="DV43" s="668"/>
      <c r="DW43" s="669"/>
      <c r="DX43" s="670"/>
      <c r="DY43" s="670"/>
      <c r="DZ43" s="670"/>
      <c r="EA43" s="670"/>
      <c r="EB43" s="670"/>
      <c r="EC43" s="671"/>
    </row>
    <row r="44" spans="2:133" ht="11.25" customHeight="1" x14ac:dyDescent="0.15">
      <c r="B44" s="676" t="s">
        <v>343</v>
      </c>
      <c r="C44" s="676"/>
      <c r="D44" s="676"/>
      <c r="E44" s="676"/>
      <c r="F44" s="676"/>
      <c r="G44" s="676"/>
      <c r="H44" s="676"/>
      <c r="I44" s="676"/>
      <c r="J44" s="676"/>
      <c r="K44" s="676"/>
      <c r="L44" s="676"/>
      <c r="M44" s="676"/>
      <c r="N44" s="676"/>
      <c r="O44" s="676"/>
      <c r="P44" s="676"/>
      <c r="Q44" s="676"/>
      <c r="R44" s="676"/>
      <c r="S44" s="676"/>
      <c r="T44" s="676"/>
      <c r="U44" s="676"/>
      <c r="V44" s="676"/>
      <c r="W44" s="676"/>
      <c r="X44" s="676"/>
      <c r="Y44" s="676"/>
      <c r="Z44" s="676"/>
      <c r="AA44" s="676"/>
      <c r="AB44" s="676"/>
      <c r="AC44" s="676"/>
      <c r="AD44" s="676"/>
      <c r="AE44" s="676"/>
      <c r="AF44" s="676"/>
      <c r="AG44" s="676"/>
      <c r="AH44" s="676"/>
      <c r="AI44" s="676"/>
      <c r="AJ44" s="676"/>
      <c r="AK44" s="676"/>
      <c r="AL44" s="676"/>
      <c r="AM44" s="676"/>
      <c r="AN44" s="676"/>
      <c r="AO44" s="676"/>
      <c r="AP44" s="676"/>
      <c r="AQ44" s="676"/>
      <c r="AR44" s="676"/>
      <c r="AS44" s="676"/>
      <c r="AT44" s="676"/>
      <c r="AU44" s="676"/>
      <c r="AV44" s="676"/>
      <c r="AW44" s="676"/>
      <c r="AX44" s="676"/>
      <c r="AY44" s="676"/>
      <c r="AZ44" s="676"/>
      <c r="BA44" s="676"/>
      <c r="BB44" s="676"/>
      <c r="BC44" s="676"/>
      <c r="BD44" s="676"/>
      <c r="BE44" s="676"/>
      <c r="BF44" s="676"/>
      <c r="BG44" s="676"/>
      <c r="BH44" s="676"/>
      <c r="BI44" s="676"/>
      <c r="BJ44" s="676"/>
      <c r="BK44" s="676"/>
      <c r="BL44" s="676"/>
      <c r="BM44" s="676"/>
      <c r="BN44" s="676"/>
      <c r="BO44" s="676"/>
      <c r="BP44" s="676"/>
      <c r="BQ44" s="676"/>
      <c r="BR44" s="676"/>
      <c r="BS44" s="676"/>
      <c r="BT44" s="676"/>
      <c r="BU44" s="676"/>
      <c r="BV44" s="676"/>
      <c r="BW44" s="676"/>
      <c r="BX44" s="676"/>
      <c r="BY44" s="676"/>
      <c r="BZ44" s="676"/>
      <c r="CA44" s="676"/>
      <c r="CB44" s="676"/>
      <c r="CC44" s="677"/>
      <c r="CD44" s="678" t="s">
        <v>291</v>
      </c>
      <c r="CE44" s="679"/>
      <c r="CF44" s="656" t="s">
        <v>344</v>
      </c>
      <c r="CG44" s="657"/>
      <c r="CH44" s="657"/>
      <c r="CI44" s="657"/>
      <c r="CJ44" s="657"/>
      <c r="CK44" s="657"/>
      <c r="CL44" s="657"/>
      <c r="CM44" s="657"/>
      <c r="CN44" s="657"/>
      <c r="CO44" s="657"/>
      <c r="CP44" s="657"/>
      <c r="CQ44" s="658"/>
      <c r="CR44" s="659">
        <v>5875903</v>
      </c>
      <c r="CS44" s="660"/>
      <c r="CT44" s="660"/>
      <c r="CU44" s="660"/>
      <c r="CV44" s="660"/>
      <c r="CW44" s="660"/>
      <c r="CX44" s="660"/>
      <c r="CY44" s="661"/>
      <c r="CZ44" s="662">
        <v>42.6</v>
      </c>
      <c r="DA44" s="663"/>
      <c r="DB44" s="663"/>
      <c r="DC44" s="664"/>
      <c r="DD44" s="665">
        <v>861438</v>
      </c>
      <c r="DE44" s="660"/>
      <c r="DF44" s="660"/>
      <c r="DG44" s="660"/>
      <c r="DH44" s="660"/>
      <c r="DI44" s="660"/>
      <c r="DJ44" s="660"/>
      <c r="DK44" s="661"/>
      <c r="DL44" s="666"/>
      <c r="DM44" s="667"/>
      <c r="DN44" s="667"/>
      <c r="DO44" s="667"/>
      <c r="DP44" s="667"/>
      <c r="DQ44" s="667"/>
      <c r="DR44" s="667"/>
      <c r="DS44" s="667"/>
      <c r="DT44" s="667"/>
      <c r="DU44" s="667"/>
      <c r="DV44" s="668"/>
      <c r="DW44" s="669"/>
      <c r="DX44" s="670"/>
      <c r="DY44" s="670"/>
      <c r="DZ44" s="670"/>
      <c r="EA44" s="670"/>
      <c r="EB44" s="670"/>
      <c r="EC44" s="671"/>
    </row>
    <row r="45" spans="2:133" ht="11.25" customHeight="1" x14ac:dyDescent="0.15">
      <c r="B45" s="676" t="s">
        <v>345</v>
      </c>
      <c r="C45" s="676"/>
      <c r="D45" s="676"/>
      <c r="E45" s="676"/>
      <c r="F45" s="676"/>
      <c r="G45" s="676"/>
      <c r="H45" s="676"/>
      <c r="I45" s="676"/>
      <c r="J45" s="676"/>
      <c r="K45" s="676"/>
      <c r="L45" s="676"/>
      <c r="M45" s="676"/>
      <c r="N45" s="676"/>
      <c r="O45" s="676"/>
      <c r="P45" s="676"/>
      <c r="Q45" s="676"/>
      <c r="R45" s="676"/>
      <c r="S45" s="676"/>
      <c r="T45" s="676"/>
      <c r="U45" s="676"/>
      <c r="V45" s="676"/>
      <c r="W45" s="676"/>
      <c r="X45" s="676"/>
      <c r="Y45" s="676"/>
      <c r="Z45" s="676"/>
      <c r="AA45" s="676"/>
      <c r="AB45" s="676"/>
      <c r="AC45" s="676"/>
      <c r="AD45" s="676"/>
      <c r="AE45" s="676"/>
      <c r="AF45" s="676"/>
      <c r="AG45" s="676"/>
      <c r="AH45" s="676"/>
      <c r="AI45" s="676"/>
      <c r="AJ45" s="676"/>
      <c r="AK45" s="676"/>
      <c r="AL45" s="676"/>
      <c r="AM45" s="676"/>
      <c r="AN45" s="676"/>
      <c r="AO45" s="676"/>
      <c r="AP45" s="676"/>
      <c r="AQ45" s="676"/>
      <c r="AR45" s="676"/>
      <c r="AS45" s="676"/>
      <c r="AT45" s="676"/>
      <c r="AU45" s="676"/>
      <c r="AV45" s="676"/>
      <c r="AW45" s="676"/>
      <c r="AX45" s="676"/>
      <c r="AY45" s="676"/>
      <c r="AZ45" s="676"/>
      <c r="BA45" s="676"/>
      <c r="BB45" s="676"/>
      <c r="BC45" s="676"/>
      <c r="BD45" s="676"/>
      <c r="BE45" s="676"/>
      <c r="BF45" s="676"/>
      <c r="BG45" s="676"/>
      <c r="BH45" s="676"/>
      <c r="BI45" s="676"/>
      <c r="BJ45" s="676"/>
      <c r="BK45" s="676"/>
      <c r="BL45" s="676"/>
      <c r="BM45" s="676"/>
      <c r="BN45" s="676"/>
      <c r="BO45" s="676"/>
      <c r="BP45" s="676"/>
      <c r="BQ45" s="676"/>
      <c r="BR45" s="676"/>
      <c r="BS45" s="676"/>
      <c r="BT45" s="676"/>
      <c r="BU45" s="676"/>
      <c r="BV45" s="676"/>
      <c r="BW45" s="676"/>
      <c r="BX45" s="676"/>
      <c r="BY45" s="676"/>
      <c r="BZ45" s="676"/>
      <c r="CA45" s="676"/>
      <c r="CB45" s="676"/>
      <c r="CC45" s="677"/>
      <c r="CD45" s="680"/>
      <c r="CE45" s="681"/>
      <c r="CF45" s="656" t="s">
        <v>346</v>
      </c>
      <c r="CG45" s="657"/>
      <c r="CH45" s="657"/>
      <c r="CI45" s="657"/>
      <c r="CJ45" s="657"/>
      <c r="CK45" s="657"/>
      <c r="CL45" s="657"/>
      <c r="CM45" s="657"/>
      <c r="CN45" s="657"/>
      <c r="CO45" s="657"/>
      <c r="CP45" s="657"/>
      <c r="CQ45" s="658"/>
      <c r="CR45" s="659">
        <v>5781011</v>
      </c>
      <c r="CS45" s="672"/>
      <c r="CT45" s="672"/>
      <c r="CU45" s="672"/>
      <c r="CV45" s="672"/>
      <c r="CW45" s="672"/>
      <c r="CX45" s="672"/>
      <c r="CY45" s="673"/>
      <c r="CZ45" s="662">
        <v>41.9</v>
      </c>
      <c r="DA45" s="674"/>
      <c r="DB45" s="674"/>
      <c r="DC45" s="675"/>
      <c r="DD45" s="665">
        <v>852873</v>
      </c>
      <c r="DE45" s="672"/>
      <c r="DF45" s="672"/>
      <c r="DG45" s="672"/>
      <c r="DH45" s="672"/>
      <c r="DI45" s="672"/>
      <c r="DJ45" s="672"/>
      <c r="DK45" s="673"/>
      <c r="DL45" s="666"/>
      <c r="DM45" s="667"/>
      <c r="DN45" s="667"/>
      <c r="DO45" s="667"/>
      <c r="DP45" s="667"/>
      <c r="DQ45" s="667"/>
      <c r="DR45" s="667"/>
      <c r="DS45" s="667"/>
      <c r="DT45" s="667"/>
      <c r="DU45" s="667"/>
      <c r="DV45" s="668"/>
      <c r="DW45" s="669"/>
      <c r="DX45" s="670"/>
      <c r="DY45" s="670"/>
      <c r="DZ45" s="670"/>
      <c r="EA45" s="670"/>
      <c r="EB45" s="670"/>
      <c r="EC45" s="671"/>
    </row>
    <row r="46" spans="2:133" ht="11.25" customHeight="1" x14ac:dyDescent="0.15">
      <c r="B46" s="225"/>
      <c r="CD46" s="680"/>
      <c r="CE46" s="681"/>
      <c r="CF46" s="656" t="s">
        <v>347</v>
      </c>
      <c r="CG46" s="657"/>
      <c r="CH46" s="657"/>
      <c r="CI46" s="657"/>
      <c r="CJ46" s="657"/>
      <c r="CK46" s="657"/>
      <c r="CL46" s="657"/>
      <c r="CM46" s="657"/>
      <c r="CN46" s="657"/>
      <c r="CO46" s="657"/>
      <c r="CP46" s="657"/>
      <c r="CQ46" s="658"/>
      <c r="CR46" s="659">
        <v>94892</v>
      </c>
      <c r="CS46" s="660"/>
      <c r="CT46" s="660"/>
      <c r="CU46" s="660"/>
      <c r="CV46" s="660"/>
      <c r="CW46" s="660"/>
      <c r="CX46" s="660"/>
      <c r="CY46" s="661"/>
      <c r="CZ46" s="662">
        <v>0.7</v>
      </c>
      <c r="DA46" s="663"/>
      <c r="DB46" s="663"/>
      <c r="DC46" s="664"/>
      <c r="DD46" s="665">
        <v>8565</v>
      </c>
      <c r="DE46" s="660"/>
      <c r="DF46" s="660"/>
      <c r="DG46" s="660"/>
      <c r="DH46" s="660"/>
      <c r="DI46" s="660"/>
      <c r="DJ46" s="660"/>
      <c r="DK46" s="661"/>
      <c r="DL46" s="666"/>
      <c r="DM46" s="667"/>
      <c r="DN46" s="667"/>
      <c r="DO46" s="667"/>
      <c r="DP46" s="667"/>
      <c r="DQ46" s="667"/>
      <c r="DR46" s="667"/>
      <c r="DS46" s="667"/>
      <c r="DT46" s="667"/>
      <c r="DU46" s="667"/>
      <c r="DV46" s="668"/>
      <c r="DW46" s="669"/>
      <c r="DX46" s="670"/>
      <c r="DY46" s="670"/>
      <c r="DZ46" s="670"/>
      <c r="EA46" s="670"/>
      <c r="EB46" s="670"/>
      <c r="EC46" s="671"/>
    </row>
    <row r="47" spans="2:133" ht="11.25" customHeight="1" x14ac:dyDescent="0.15">
      <c r="B47" s="225"/>
      <c r="CD47" s="680"/>
      <c r="CE47" s="681"/>
      <c r="CF47" s="656" t="s">
        <v>348</v>
      </c>
      <c r="CG47" s="657"/>
      <c r="CH47" s="657"/>
      <c r="CI47" s="657"/>
      <c r="CJ47" s="657"/>
      <c r="CK47" s="657"/>
      <c r="CL47" s="657"/>
      <c r="CM47" s="657"/>
      <c r="CN47" s="657"/>
      <c r="CO47" s="657"/>
      <c r="CP47" s="657"/>
      <c r="CQ47" s="658"/>
      <c r="CR47" s="659">
        <v>103927</v>
      </c>
      <c r="CS47" s="672"/>
      <c r="CT47" s="672"/>
      <c r="CU47" s="672"/>
      <c r="CV47" s="672"/>
      <c r="CW47" s="672"/>
      <c r="CX47" s="672"/>
      <c r="CY47" s="673"/>
      <c r="CZ47" s="662">
        <v>0.8</v>
      </c>
      <c r="DA47" s="674"/>
      <c r="DB47" s="674"/>
      <c r="DC47" s="675"/>
      <c r="DD47" s="665">
        <v>65797</v>
      </c>
      <c r="DE47" s="672"/>
      <c r="DF47" s="672"/>
      <c r="DG47" s="672"/>
      <c r="DH47" s="672"/>
      <c r="DI47" s="672"/>
      <c r="DJ47" s="672"/>
      <c r="DK47" s="673"/>
      <c r="DL47" s="666"/>
      <c r="DM47" s="667"/>
      <c r="DN47" s="667"/>
      <c r="DO47" s="667"/>
      <c r="DP47" s="667"/>
      <c r="DQ47" s="667"/>
      <c r="DR47" s="667"/>
      <c r="DS47" s="667"/>
      <c r="DT47" s="667"/>
      <c r="DU47" s="667"/>
      <c r="DV47" s="668"/>
      <c r="DW47" s="669"/>
      <c r="DX47" s="670"/>
      <c r="DY47" s="670"/>
      <c r="DZ47" s="670"/>
      <c r="EA47" s="670"/>
      <c r="EB47" s="670"/>
      <c r="EC47" s="671"/>
    </row>
    <row r="48" spans="2:133" x14ac:dyDescent="0.15">
      <c r="B48" s="225"/>
      <c r="CD48" s="682"/>
      <c r="CE48" s="683"/>
      <c r="CF48" s="656" t="s">
        <v>349</v>
      </c>
      <c r="CG48" s="657"/>
      <c r="CH48" s="657"/>
      <c r="CI48" s="657"/>
      <c r="CJ48" s="657"/>
      <c r="CK48" s="657"/>
      <c r="CL48" s="657"/>
      <c r="CM48" s="657"/>
      <c r="CN48" s="657"/>
      <c r="CO48" s="657"/>
      <c r="CP48" s="657"/>
      <c r="CQ48" s="658"/>
      <c r="CR48" s="659" t="s">
        <v>117</v>
      </c>
      <c r="CS48" s="660"/>
      <c r="CT48" s="660"/>
      <c r="CU48" s="660"/>
      <c r="CV48" s="660"/>
      <c r="CW48" s="660"/>
      <c r="CX48" s="660"/>
      <c r="CY48" s="661"/>
      <c r="CZ48" s="662" t="s">
        <v>117</v>
      </c>
      <c r="DA48" s="663"/>
      <c r="DB48" s="663"/>
      <c r="DC48" s="664"/>
      <c r="DD48" s="665" t="s">
        <v>117</v>
      </c>
      <c r="DE48" s="660"/>
      <c r="DF48" s="660"/>
      <c r="DG48" s="660"/>
      <c r="DH48" s="660"/>
      <c r="DI48" s="660"/>
      <c r="DJ48" s="660"/>
      <c r="DK48" s="661"/>
      <c r="DL48" s="666"/>
      <c r="DM48" s="667"/>
      <c r="DN48" s="667"/>
      <c r="DO48" s="667"/>
      <c r="DP48" s="667"/>
      <c r="DQ48" s="667"/>
      <c r="DR48" s="667"/>
      <c r="DS48" s="667"/>
      <c r="DT48" s="667"/>
      <c r="DU48" s="667"/>
      <c r="DV48" s="668"/>
      <c r="DW48" s="669"/>
      <c r="DX48" s="670"/>
      <c r="DY48" s="670"/>
      <c r="DZ48" s="670"/>
      <c r="EA48" s="670"/>
      <c r="EB48" s="670"/>
      <c r="EC48" s="671"/>
    </row>
    <row r="49" spans="2:133" ht="11.25" customHeight="1" x14ac:dyDescent="0.15">
      <c r="B49" s="225"/>
      <c r="CD49" s="640" t="s">
        <v>350</v>
      </c>
      <c r="CE49" s="641"/>
      <c r="CF49" s="641"/>
      <c r="CG49" s="641"/>
      <c r="CH49" s="641"/>
      <c r="CI49" s="641"/>
      <c r="CJ49" s="641"/>
      <c r="CK49" s="641"/>
      <c r="CL49" s="641"/>
      <c r="CM49" s="641"/>
      <c r="CN49" s="641"/>
      <c r="CO49" s="641"/>
      <c r="CP49" s="641"/>
      <c r="CQ49" s="642"/>
      <c r="CR49" s="643">
        <v>13804573</v>
      </c>
      <c r="CS49" s="644"/>
      <c r="CT49" s="644"/>
      <c r="CU49" s="644"/>
      <c r="CV49" s="644"/>
      <c r="CW49" s="644"/>
      <c r="CX49" s="644"/>
      <c r="CY49" s="645"/>
      <c r="CZ49" s="646">
        <v>100</v>
      </c>
      <c r="DA49" s="647"/>
      <c r="DB49" s="647"/>
      <c r="DC49" s="648"/>
      <c r="DD49" s="649">
        <v>5950274</v>
      </c>
      <c r="DE49" s="644"/>
      <c r="DF49" s="644"/>
      <c r="DG49" s="644"/>
      <c r="DH49" s="644"/>
      <c r="DI49" s="644"/>
      <c r="DJ49" s="644"/>
      <c r="DK49" s="645"/>
      <c r="DL49" s="650"/>
      <c r="DM49" s="651"/>
      <c r="DN49" s="651"/>
      <c r="DO49" s="651"/>
      <c r="DP49" s="651"/>
      <c r="DQ49" s="651"/>
      <c r="DR49" s="651"/>
      <c r="DS49" s="651"/>
      <c r="DT49" s="651"/>
      <c r="DU49" s="651"/>
      <c r="DV49" s="652"/>
      <c r="DW49" s="653"/>
      <c r="DX49" s="654"/>
      <c r="DY49" s="654"/>
      <c r="DZ49" s="654"/>
      <c r="EA49" s="654"/>
      <c r="EB49" s="654"/>
      <c r="EC49" s="655"/>
    </row>
  </sheetData>
  <sheetProtection algorithmName="SHA-512" hashValue="56bG2RLI9SxpuDoKYz8NrVqyoDvK4zyA2kLmZFoZOk/zxMgrXnAKIrrn3TbC4J8MkPMVXZ71Mr49tjX9CwSEjw==" saltValue="Yzcm9zSIcrlBvjS4rxZi3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38" t="s">
        <v>351</v>
      </c>
      <c r="B2" s="1138"/>
      <c r="C2" s="1138"/>
      <c r="D2" s="1138"/>
      <c r="E2" s="1138"/>
      <c r="F2" s="1138"/>
      <c r="G2" s="1138"/>
      <c r="H2" s="1138"/>
      <c r="I2" s="1138"/>
      <c r="J2" s="1138"/>
      <c r="K2" s="1138"/>
      <c r="L2" s="1138"/>
      <c r="M2" s="1138"/>
      <c r="N2" s="1138"/>
      <c r="O2" s="1138"/>
      <c r="P2" s="1138"/>
      <c r="Q2" s="1138"/>
      <c r="R2" s="1138"/>
      <c r="S2" s="1138"/>
      <c r="T2" s="1138"/>
      <c r="U2" s="1138"/>
      <c r="V2" s="1138"/>
      <c r="W2" s="1138"/>
      <c r="X2" s="1138"/>
      <c r="Y2" s="1138"/>
      <c r="Z2" s="1138"/>
      <c r="AA2" s="1138"/>
      <c r="AB2" s="1138"/>
      <c r="AC2" s="1138"/>
      <c r="AD2" s="1138"/>
      <c r="AE2" s="1138"/>
      <c r="AF2" s="1138"/>
      <c r="AG2" s="1138"/>
      <c r="AH2" s="1138"/>
      <c r="AI2" s="1138"/>
      <c r="AJ2" s="1138"/>
      <c r="AK2" s="1138"/>
      <c r="AL2" s="1138"/>
      <c r="AM2" s="1138"/>
      <c r="AN2" s="1138"/>
      <c r="AO2" s="1138"/>
      <c r="AP2" s="1138"/>
      <c r="AQ2" s="1138"/>
      <c r="AR2" s="1138"/>
      <c r="AS2" s="1138"/>
      <c r="AT2" s="1138"/>
      <c r="AU2" s="1138"/>
      <c r="AV2" s="1138"/>
      <c r="AW2" s="1138"/>
      <c r="AX2" s="1138"/>
      <c r="AY2" s="1138"/>
      <c r="AZ2" s="1138"/>
      <c r="BA2" s="1138"/>
      <c r="BB2" s="1138"/>
      <c r="BC2" s="1138"/>
      <c r="BD2" s="1138"/>
      <c r="BE2" s="1138"/>
      <c r="BF2" s="1138"/>
      <c r="BG2" s="1138"/>
      <c r="BH2" s="1138"/>
      <c r="BI2" s="113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9" t="s">
        <v>352</v>
      </c>
      <c r="DK2" s="1140"/>
      <c r="DL2" s="1140"/>
      <c r="DM2" s="1140"/>
      <c r="DN2" s="1140"/>
      <c r="DO2" s="1141"/>
      <c r="DP2" s="228"/>
      <c r="DQ2" s="1139" t="s">
        <v>353</v>
      </c>
      <c r="DR2" s="1140"/>
      <c r="DS2" s="1140"/>
      <c r="DT2" s="1140"/>
      <c r="DU2" s="1140"/>
      <c r="DV2" s="1140"/>
      <c r="DW2" s="1140"/>
      <c r="DX2" s="1140"/>
      <c r="DY2" s="1140"/>
      <c r="DZ2" s="1141"/>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107" t="s">
        <v>354</v>
      </c>
      <c r="B4" s="1107"/>
      <c r="C4" s="1107"/>
      <c r="D4" s="1107"/>
      <c r="E4" s="1107"/>
      <c r="F4" s="1107"/>
      <c r="G4" s="1107"/>
      <c r="H4" s="1107"/>
      <c r="I4" s="1107"/>
      <c r="J4" s="1107"/>
      <c r="K4" s="1107"/>
      <c r="L4" s="1107"/>
      <c r="M4" s="1107"/>
      <c r="N4" s="1107"/>
      <c r="O4" s="1107"/>
      <c r="P4" s="1107"/>
      <c r="Q4" s="1107"/>
      <c r="R4" s="1107"/>
      <c r="S4" s="1107"/>
      <c r="T4" s="1107"/>
      <c r="U4" s="1107"/>
      <c r="V4" s="1107"/>
      <c r="W4" s="1107"/>
      <c r="X4" s="1107"/>
      <c r="Y4" s="1107"/>
      <c r="Z4" s="1107"/>
      <c r="AA4" s="1107"/>
      <c r="AB4" s="1107"/>
      <c r="AC4" s="1107"/>
      <c r="AD4" s="1107"/>
      <c r="AE4" s="1107"/>
      <c r="AF4" s="1107"/>
      <c r="AG4" s="1107"/>
      <c r="AH4" s="1107"/>
      <c r="AI4" s="1107"/>
      <c r="AJ4" s="1107"/>
      <c r="AK4" s="1107"/>
      <c r="AL4" s="1107"/>
      <c r="AM4" s="1107"/>
      <c r="AN4" s="1107"/>
      <c r="AO4" s="1107"/>
      <c r="AP4" s="1107"/>
      <c r="AQ4" s="1107"/>
      <c r="AR4" s="1107"/>
      <c r="AS4" s="1107"/>
      <c r="AT4" s="1107"/>
      <c r="AU4" s="1107"/>
      <c r="AV4" s="1107"/>
      <c r="AW4" s="1107"/>
      <c r="AX4" s="1107"/>
      <c r="AY4" s="1107"/>
      <c r="AZ4" s="232"/>
      <c r="BA4" s="232"/>
      <c r="BB4" s="232"/>
      <c r="BC4" s="232"/>
      <c r="BD4" s="232"/>
      <c r="BE4" s="233"/>
      <c r="BF4" s="233"/>
      <c r="BG4" s="233"/>
      <c r="BH4" s="233"/>
      <c r="BI4" s="233"/>
      <c r="BJ4" s="233"/>
      <c r="BK4" s="233"/>
      <c r="BL4" s="233"/>
      <c r="BM4" s="233"/>
      <c r="BN4" s="233"/>
      <c r="BO4" s="233"/>
      <c r="BP4" s="233"/>
      <c r="BQ4" s="768" t="s">
        <v>355</v>
      </c>
      <c r="BR4" s="768"/>
      <c r="BS4" s="768"/>
      <c r="BT4" s="768"/>
      <c r="BU4" s="768"/>
      <c r="BV4" s="768"/>
      <c r="BW4" s="768"/>
      <c r="BX4" s="768"/>
      <c r="BY4" s="768"/>
      <c r="BZ4" s="768"/>
      <c r="CA4" s="768"/>
      <c r="CB4" s="768"/>
      <c r="CC4" s="768"/>
      <c r="CD4" s="768"/>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234"/>
    </row>
    <row r="5" spans="1:131" s="235" customFormat="1" ht="26.25" customHeight="1" x14ac:dyDescent="0.15">
      <c r="A5" s="1035" t="s">
        <v>356</v>
      </c>
      <c r="B5" s="1036"/>
      <c r="C5" s="1036"/>
      <c r="D5" s="1036"/>
      <c r="E5" s="1036"/>
      <c r="F5" s="1036"/>
      <c r="G5" s="1036"/>
      <c r="H5" s="1036"/>
      <c r="I5" s="1036"/>
      <c r="J5" s="1036"/>
      <c r="K5" s="1036"/>
      <c r="L5" s="1036"/>
      <c r="M5" s="1036"/>
      <c r="N5" s="1036"/>
      <c r="O5" s="1036"/>
      <c r="P5" s="1037"/>
      <c r="Q5" s="1041" t="s">
        <v>357</v>
      </c>
      <c r="R5" s="1042"/>
      <c r="S5" s="1042"/>
      <c r="T5" s="1042"/>
      <c r="U5" s="1043"/>
      <c r="V5" s="1041" t="s">
        <v>358</v>
      </c>
      <c r="W5" s="1042"/>
      <c r="X5" s="1042"/>
      <c r="Y5" s="1042"/>
      <c r="Z5" s="1043"/>
      <c r="AA5" s="1041" t="s">
        <v>359</v>
      </c>
      <c r="AB5" s="1042"/>
      <c r="AC5" s="1042"/>
      <c r="AD5" s="1042"/>
      <c r="AE5" s="1042"/>
      <c r="AF5" s="1142" t="s">
        <v>360</v>
      </c>
      <c r="AG5" s="1042"/>
      <c r="AH5" s="1042"/>
      <c r="AI5" s="1042"/>
      <c r="AJ5" s="1055"/>
      <c r="AK5" s="1042" t="s">
        <v>361</v>
      </c>
      <c r="AL5" s="1042"/>
      <c r="AM5" s="1042"/>
      <c r="AN5" s="1042"/>
      <c r="AO5" s="1043"/>
      <c r="AP5" s="1041" t="s">
        <v>362</v>
      </c>
      <c r="AQ5" s="1042"/>
      <c r="AR5" s="1042"/>
      <c r="AS5" s="1042"/>
      <c r="AT5" s="1043"/>
      <c r="AU5" s="1041" t="s">
        <v>363</v>
      </c>
      <c r="AV5" s="1042"/>
      <c r="AW5" s="1042"/>
      <c r="AX5" s="1042"/>
      <c r="AY5" s="1055"/>
      <c r="AZ5" s="232"/>
      <c r="BA5" s="232"/>
      <c r="BB5" s="232"/>
      <c r="BC5" s="232"/>
      <c r="BD5" s="232"/>
      <c r="BE5" s="233"/>
      <c r="BF5" s="233"/>
      <c r="BG5" s="233"/>
      <c r="BH5" s="233"/>
      <c r="BI5" s="233"/>
      <c r="BJ5" s="233"/>
      <c r="BK5" s="233"/>
      <c r="BL5" s="233"/>
      <c r="BM5" s="233"/>
      <c r="BN5" s="233"/>
      <c r="BO5" s="233"/>
      <c r="BP5" s="233"/>
      <c r="BQ5" s="1035" t="s">
        <v>364</v>
      </c>
      <c r="BR5" s="1036"/>
      <c r="BS5" s="1036"/>
      <c r="BT5" s="1036"/>
      <c r="BU5" s="1036"/>
      <c r="BV5" s="1036"/>
      <c r="BW5" s="1036"/>
      <c r="BX5" s="1036"/>
      <c r="BY5" s="1036"/>
      <c r="BZ5" s="1036"/>
      <c r="CA5" s="1036"/>
      <c r="CB5" s="1036"/>
      <c r="CC5" s="1036"/>
      <c r="CD5" s="1036"/>
      <c r="CE5" s="1036"/>
      <c r="CF5" s="1036"/>
      <c r="CG5" s="1037"/>
      <c r="CH5" s="1041" t="s">
        <v>365</v>
      </c>
      <c r="CI5" s="1042"/>
      <c r="CJ5" s="1042"/>
      <c r="CK5" s="1042"/>
      <c r="CL5" s="1043"/>
      <c r="CM5" s="1041" t="s">
        <v>366</v>
      </c>
      <c r="CN5" s="1042"/>
      <c r="CO5" s="1042"/>
      <c r="CP5" s="1042"/>
      <c r="CQ5" s="1043"/>
      <c r="CR5" s="1041" t="s">
        <v>367</v>
      </c>
      <c r="CS5" s="1042"/>
      <c r="CT5" s="1042"/>
      <c r="CU5" s="1042"/>
      <c r="CV5" s="1043"/>
      <c r="CW5" s="1041" t="s">
        <v>368</v>
      </c>
      <c r="CX5" s="1042"/>
      <c r="CY5" s="1042"/>
      <c r="CZ5" s="1042"/>
      <c r="DA5" s="1043"/>
      <c r="DB5" s="1041" t="s">
        <v>369</v>
      </c>
      <c r="DC5" s="1042"/>
      <c r="DD5" s="1042"/>
      <c r="DE5" s="1042"/>
      <c r="DF5" s="1043"/>
      <c r="DG5" s="1132" t="s">
        <v>370</v>
      </c>
      <c r="DH5" s="1133"/>
      <c r="DI5" s="1133"/>
      <c r="DJ5" s="1133"/>
      <c r="DK5" s="1134"/>
      <c r="DL5" s="1132" t="s">
        <v>371</v>
      </c>
      <c r="DM5" s="1133"/>
      <c r="DN5" s="1133"/>
      <c r="DO5" s="1133"/>
      <c r="DP5" s="1134"/>
      <c r="DQ5" s="1041" t="s">
        <v>372</v>
      </c>
      <c r="DR5" s="1042"/>
      <c r="DS5" s="1042"/>
      <c r="DT5" s="1042"/>
      <c r="DU5" s="1043"/>
      <c r="DV5" s="1041" t="s">
        <v>363</v>
      </c>
      <c r="DW5" s="1042"/>
      <c r="DX5" s="1042"/>
      <c r="DY5" s="1042"/>
      <c r="DZ5" s="1055"/>
      <c r="EA5" s="234"/>
    </row>
    <row r="6" spans="1:131" s="235" customFormat="1" ht="26.25" customHeight="1" thickBot="1" x14ac:dyDescent="0.2">
      <c r="A6" s="1038"/>
      <c r="B6" s="1039"/>
      <c r="C6" s="1039"/>
      <c r="D6" s="1039"/>
      <c r="E6" s="1039"/>
      <c r="F6" s="1039"/>
      <c r="G6" s="1039"/>
      <c r="H6" s="1039"/>
      <c r="I6" s="1039"/>
      <c r="J6" s="1039"/>
      <c r="K6" s="1039"/>
      <c r="L6" s="1039"/>
      <c r="M6" s="1039"/>
      <c r="N6" s="1039"/>
      <c r="O6" s="1039"/>
      <c r="P6" s="1040"/>
      <c r="Q6" s="1044"/>
      <c r="R6" s="1045"/>
      <c r="S6" s="1045"/>
      <c r="T6" s="1045"/>
      <c r="U6" s="1046"/>
      <c r="V6" s="1044"/>
      <c r="W6" s="1045"/>
      <c r="X6" s="1045"/>
      <c r="Y6" s="1045"/>
      <c r="Z6" s="1046"/>
      <c r="AA6" s="1044"/>
      <c r="AB6" s="1045"/>
      <c r="AC6" s="1045"/>
      <c r="AD6" s="1045"/>
      <c r="AE6" s="1045"/>
      <c r="AF6" s="1143"/>
      <c r="AG6" s="1045"/>
      <c r="AH6" s="1045"/>
      <c r="AI6" s="1045"/>
      <c r="AJ6" s="1056"/>
      <c r="AK6" s="1045"/>
      <c r="AL6" s="1045"/>
      <c r="AM6" s="1045"/>
      <c r="AN6" s="1045"/>
      <c r="AO6" s="1046"/>
      <c r="AP6" s="1044"/>
      <c r="AQ6" s="1045"/>
      <c r="AR6" s="1045"/>
      <c r="AS6" s="1045"/>
      <c r="AT6" s="1046"/>
      <c r="AU6" s="1044"/>
      <c r="AV6" s="1045"/>
      <c r="AW6" s="1045"/>
      <c r="AX6" s="1045"/>
      <c r="AY6" s="1056"/>
      <c r="AZ6" s="232"/>
      <c r="BA6" s="232"/>
      <c r="BB6" s="232"/>
      <c r="BC6" s="232"/>
      <c r="BD6" s="232"/>
      <c r="BE6" s="233"/>
      <c r="BF6" s="233"/>
      <c r="BG6" s="233"/>
      <c r="BH6" s="233"/>
      <c r="BI6" s="233"/>
      <c r="BJ6" s="233"/>
      <c r="BK6" s="233"/>
      <c r="BL6" s="233"/>
      <c r="BM6" s="233"/>
      <c r="BN6" s="233"/>
      <c r="BO6" s="233"/>
      <c r="BP6" s="233"/>
      <c r="BQ6" s="1038"/>
      <c r="BR6" s="1039"/>
      <c r="BS6" s="1039"/>
      <c r="BT6" s="1039"/>
      <c r="BU6" s="1039"/>
      <c r="BV6" s="1039"/>
      <c r="BW6" s="1039"/>
      <c r="BX6" s="1039"/>
      <c r="BY6" s="1039"/>
      <c r="BZ6" s="1039"/>
      <c r="CA6" s="1039"/>
      <c r="CB6" s="1039"/>
      <c r="CC6" s="1039"/>
      <c r="CD6" s="1039"/>
      <c r="CE6" s="1039"/>
      <c r="CF6" s="1039"/>
      <c r="CG6" s="1040"/>
      <c r="CH6" s="1044"/>
      <c r="CI6" s="1045"/>
      <c r="CJ6" s="1045"/>
      <c r="CK6" s="1045"/>
      <c r="CL6" s="1046"/>
      <c r="CM6" s="1044"/>
      <c r="CN6" s="1045"/>
      <c r="CO6" s="1045"/>
      <c r="CP6" s="1045"/>
      <c r="CQ6" s="1046"/>
      <c r="CR6" s="1044"/>
      <c r="CS6" s="1045"/>
      <c r="CT6" s="1045"/>
      <c r="CU6" s="1045"/>
      <c r="CV6" s="1046"/>
      <c r="CW6" s="1044"/>
      <c r="CX6" s="1045"/>
      <c r="CY6" s="1045"/>
      <c r="CZ6" s="1045"/>
      <c r="DA6" s="1046"/>
      <c r="DB6" s="1044"/>
      <c r="DC6" s="1045"/>
      <c r="DD6" s="1045"/>
      <c r="DE6" s="1045"/>
      <c r="DF6" s="1046"/>
      <c r="DG6" s="1135"/>
      <c r="DH6" s="1136"/>
      <c r="DI6" s="1136"/>
      <c r="DJ6" s="1136"/>
      <c r="DK6" s="1137"/>
      <c r="DL6" s="1135"/>
      <c r="DM6" s="1136"/>
      <c r="DN6" s="1136"/>
      <c r="DO6" s="1136"/>
      <c r="DP6" s="1137"/>
      <c r="DQ6" s="1044"/>
      <c r="DR6" s="1045"/>
      <c r="DS6" s="1045"/>
      <c r="DT6" s="1045"/>
      <c r="DU6" s="1046"/>
      <c r="DV6" s="1044"/>
      <c r="DW6" s="1045"/>
      <c r="DX6" s="1045"/>
      <c r="DY6" s="1045"/>
      <c r="DZ6" s="1056"/>
      <c r="EA6" s="234"/>
    </row>
    <row r="7" spans="1:131" s="235" customFormat="1" ht="26.25" customHeight="1" thickTop="1" x14ac:dyDescent="0.15">
      <c r="A7" s="236">
        <v>1</v>
      </c>
      <c r="B7" s="1095" t="s">
        <v>373</v>
      </c>
      <c r="C7" s="1096"/>
      <c r="D7" s="1096"/>
      <c r="E7" s="1096"/>
      <c r="F7" s="1096"/>
      <c r="G7" s="1096"/>
      <c r="H7" s="1096"/>
      <c r="I7" s="1096"/>
      <c r="J7" s="1096"/>
      <c r="K7" s="1096"/>
      <c r="L7" s="1096"/>
      <c r="M7" s="1096"/>
      <c r="N7" s="1096"/>
      <c r="O7" s="1096"/>
      <c r="P7" s="1097"/>
      <c r="Q7" s="1150">
        <v>15656</v>
      </c>
      <c r="R7" s="1151"/>
      <c r="S7" s="1151"/>
      <c r="T7" s="1151"/>
      <c r="U7" s="1151"/>
      <c r="V7" s="1151">
        <v>13805</v>
      </c>
      <c r="W7" s="1151"/>
      <c r="X7" s="1151"/>
      <c r="Y7" s="1151"/>
      <c r="Z7" s="1151"/>
      <c r="AA7" s="1151">
        <v>1851</v>
      </c>
      <c r="AB7" s="1151"/>
      <c r="AC7" s="1151"/>
      <c r="AD7" s="1151"/>
      <c r="AE7" s="1152"/>
      <c r="AF7" s="1153">
        <v>1722</v>
      </c>
      <c r="AG7" s="1154"/>
      <c r="AH7" s="1154"/>
      <c r="AI7" s="1154"/>
      <c r="AJ7" s="1155"/>
      <c r="AK7" s="1156">
        <v>1</v>
      </c>
      <c r="AL7" s="1157"/>
      <c r="AM7" s="1157"/>
      <c r="AN7" s="1157"/>
      <c r="AO7" s="1157"/>
      <c r="AP7" s="1157">
        <v>1078</v>
      </c>
      <c r="AQ7" s="1157"/>
      <c r="AR7" s="1157"/>
      <c r="AS7" s="1157"/>
      <c r="AT7" s="1157"/>
      <c r="AU7" s="1158"/>
      <c r="AV7" s="1158"/>
      <c r="AW7" s="1158"/>
      <c r="AX7" s="1158"/>
      <c r="AY7" s="1159"/>
      <c r="AZ7" s="232"/>
      <c r="BA7" s="232"/>
      <c r="BB7" s="232"/>
      <c r="BC7" s="232"/>
      <c r="BD7" s="232"/>
      <c r="BE7" s="233"/>
      <c r="BF7" s="233"/>
      <c r="BG7" s="233"/>
      <c r="BH7" s="233"/>
      <c r="BI7" s="233"/>
      <c r="BJ7" s="233"/>
      <c r="BK7" s="233"/>
      <c r="BL7" s="233"/>
      <c r="BM7" s="233"/>
      <c r="BN7" s="233"/>
      <c r="BO7" s="233"/>
      <c r="BP7" s="233"/>
      <c r="BQ7" s="236">
        <v>1</v>
      </c>
      <c r="BR7" s="237"/>
      <c r="BS7" s="1147" t="s">
        <v>557</v>
      </c>
      <c r="BT7" s="1148"/>
      <c r="BU7" s="1148"/>
      <c r="BV7" s="1148"/>
      <c r="BW7" s="1148"/>
      <c r="BX7" s="1148"/>
      <c r="BY7" s="1148"/>
      <c r="BZ7" s="1148"/>
      <c r="CA7" s="1148"/>
      <c r="CB7" s="1148"/>
      <c r="CC7" s="1148"/>
      <c r="CD7" s="1148"/>
      <c r="CE7" s="1148"/>
      <c r="CF7" s="1148"/>
      <c r="CG7" s="1160"/>
      <c r="CH7" s="1144">
        <v>-8</v>
      </c>
      <c r="CI7" s="1145"/>
      <c r="CJ7" s="1145"/>
      <c r="CK7" s="1145"/>
      <c r="CL7" s="1146"/>
      <c r="CM7" s="1144">
        <v>29</v>
      </c>
      <c r="CN7" s="1145"/>
      <c r="CO7" s="1145"/>
      <c r="CP7" s="1145"/>
      <c r="CQ7" s="1146"/>
      <c r="CR7" s="1144">
        <v>30</v>
      </c>
      <c r="CS7" s="1145"/>
      <c r="CT7" s="1145"/>
      <c r="CU7" s="1145"/>
      <c r="CV7" s="1146"/>
      <c r="CW7" s="1144" t="s">
        <v>558</v>
      </c>
      <c r="CX7" s="1145"/>
      <c r="CY7" s="1145"/>
      <c r="CZ7" s="1145"/>
      <c r="DA7" s="1146"/>
      <c r="DB7" s="1144" t="s">
        <v>484</v>
      </c>
      <c r="DC7" s="1145"/>
      <c r="DD7" s="1145"/>
      <c r="DE7" s="1145"/>
      <c r="DF7" s="1146"/>
      <c r="DG7" s="1144" t="s">
        <v>484</v>
      </c>
      <c r="DH7" s="1145"/>
      <c r="DI7" s="1145"/>
      <c r="DJ7" s="1145"/>
      <c r="DK7" s="1146"/>
      <c r="DL7" s="1144" t="s">
        <v>484</v>
      </c>
      <c r="DM7" s="1145"/>
      <c r="DN7" s="1145"/>
      <c r="DO7" s="1145"/>
      <c r="DP7" s="1146"/>
      <c r="DQ7" s="1144" t="s">
        <v>484</v>
      </c>
      <c r="DR7" s="1145"/>
      <c r="DS7" s="1145"/>
      <c r="DT7" s="1145"/>
      <c r="DU7" s="1146"/>
      <c r="DV7" s="1147"/>
      <c r="DW7" s="1148"/>
      <c r="DX7" s="1148"/>
      <c r="DY7" s="1148"/>
      <c r="DZ7" s="1149"/>
      <c r="EA7" s="234"/>
    </row>
    <row r="8" spans="1:131" s="235" customFormat="1" ht="26.25" customHeight="1" x14ac:dyDescent="0.15">
      <c r="A8" s="238">
        <v>2</v>
      </c>
      <c r="B8" s="1070" t="s">
        <v>374</v>
      </c>
      <c r="C8" s="1071"/>
      <c r="D8" s="1071"/>
      <c r="E8" s="1071"/>
      <c r="F8" s="1071"/>
      <c r="G8" s="1071"/>
      <c r="H8" s="1071"/>
      <c r="I8" s="1071"/>
      <c r="J8" s="1071"/>
      <c r="K8" s="1071"/>
      <c r="L8" s="1071"/>
      <c r="M8" s="1071"/>
      <c r="N8" s="1071"/>
      <c r="O8" s="1071"/>
      <c r="P8" s="1072"/>
      <c r="Q8" s="1078">
        <v>2</v>
      </c>
      <c r="R8" s="1079"/>
      <c r="S8" s="1079"/>
      <c r="T8" s="1079"/>
      <c r="U8" s="1079"/>
      <c r="V8" s="1079">
        <v>2</v>
      </c>
      <c r="W8" s="1079"/>
      <c r="X8" s="1079"/>
      <c r="Y8" s="1079"/>
      <c r="Z8" s="1079"/>
      <c r="AA8" s="1079">
        <v>0</v>
      </c>
      <c r="AB8" s="1079"/>
      <c r="AC8" s="1079"/>
      <c r="AD8" s="1079"/>
      <c r="AE8" s="1080"/>
      <c r="AF8" s="1075" t="s">
        <v>117</v>
      </c>
      <c r="AG8" s="1076"/>
      <c r="AH8" s="1076"/>
      <c r="AI8" s="1076"/>
      <c r="AJ8" s="1077"/>
      <c r="AK8" s="1128">
        <v>2</v>
      </c>
      <c r="AL8" s="1129"/>
      <c r="AM8" s="1129"/>
      <c r="AN8" s="1129"/>
      <c r="AO8" s="1129"/>
      <c r="AP8" s="1129">
        <v>2</v>
      </c>
      <c r="AQ8" s="1129"/>
      <c r="AR8" s="1129"/>
      <c r="AS8" s="1129"/>
      <c r="AT8" s="1129"/>
      <c r="AU8" s="1130"/>
      <c r="AV8" s="1130"/>
      <c r="AW8" s="1130"/>
      <c r="AX8" s="1130"/>
      <c r="AY8" s="1131"/>
      <c r="AZ8" s="232"/>
      <c r="BA8" s="232"/>
      <c r="BB8" s="232"/>
      <c r="BC8" s="232"/>
      <c r="BD8" s="232"/>
      <c r="BE8" s="233"/>
      <c r="BF8" s="233"/>
      <c r="BG8" s="233"/>
      <c r="BH8" s="233"/>
      <c r="BI8" s="233"/>
      <c r="BJ8" s="233"/>
      <c r="BK8" s="233"/>
      <c r="BL8" s="233"/>
      <c r="BM8" s="233"/>
      <c r="BN8" s="233"/>
      <c r="BO8" s="233"/>
      <c r="BP8" s="233"/>
      <c r="BQ8" s="238">
        <v>2</v>
      </c>
      <c r="BR8" s="239"/>
      <c r="BS8" s="1032"/>
      <c r="BT8" s="1033"/>
      <c r="BU8" s="1033"/>
      <c r="BV8" s="1033"/>
      <c r="BW8" s="1033"/>
      <c r="BX8" s="1033"/>
      <c r="BY8" s="1033"/>
      <c r="BZ8" s="1033"/>
      <c r="CA8" s="1033"/>
      <c r="CB8" s="1033"/>
      <c r="CC8" s="1033"/>
      <c r="CD8" s="1033"/>
      <c r="CE8" s="1033"/>
      <c r="CF8" s="1033"/>
      <c r="CG8" s="1054"/>
      <c r="CH8" s="1029"/>
      <c r="CI8" s="1030"/>
      <c r="CJ8" s="1030"/>
      <c r="CK8" s="1030"/>
      <c r="CL8" s="1031"/>
      <c r="CM8" s="1029"/>
      <c r="CN8" s="1030"/>
      <c r="CO8" s="1030"/>
      <c r="CP8" s="1030"/>
      <c r="CQ8" s="1031"/>
      <c r="CR8" s="1029"/>
      <c r="CS8" s="1030"/>
      <c r="CT8" s="1030"/>
      <c r="CU8" s="1030"/>
      <c r="CV8" s="1031"/>
      <c r="CW8" s="1029"/>
      <c r="CX8" s="1030"/>
      <c r="CY8" s="1030"/>
      <c r="CZ8" s="1030"/>
      <c r="DA8" s="1031"/>
      <c r="DB8" s="1029"/>
      <c r="DC8" s="1030"/>
      <c r="DD8" s="1030"/>
      <c r="DE8" s="1030"/>
      <c r="DF8" s="1031"/>
      <c r="DG8" s="1029"/>
      <c r="DH8" s="1030"/>
      <c r="DI8" s="1030"/>
      <c r="DJ8" s="1030"/>
      <c r="DK8" s="1031"/>
      <c r="DL8" s="1029"/>
      <c r="DM8" s="1030"/>
      <c r="DN8" s="1030"/>
      <c r="DO8" s="1030"/>
      <c r="DP8" s="1031"/>
      <c r="DQ8" s="1029"/>
      <c r="DR8" s="1030"/>
      <c r="DS8" s="1030"/>
      <c r="DT8" s="1030"/>
      <c r="DU8" s="1031"/>
      <c r="DV8" s="1032"/>
      <c r="DW8" s="1033"/>
      <c r="DX8" s="1033"/>
      <c r="DY8" s="1033"/>
      <c r="DZ8" s="1034"/>
      <c r="EA8" s="234"/>
    </row>
    <row r="9" spans="1:131" s="235" customFormat="1" ht="26.25" customHeight="1" x14ac:dyDescent="0.15">
      <c r="A9" s="238">
        <v>3</v>
      </c>
      <c r="B9" s="1070"/>
      <c r="C9" s="1071"/>
      <c r="D9" s="1071"/>
      <c r="E9" s="1071"/>
      <c r="F9" s="1071"/>
      <c r="G9" s="1071"/>
      <c r="H9" s="1071"/>
      <c r="I9" s="1071"/>
      <c r="J9" s="1071"/>
      <c r="K9" s="1071"/>
      <c r="L9" s="1071"/>
      <c r="M9" s="1071"/>
      <c r="N9" s="1071"/>
      <c r="O9" s="1071"/>
      <c r="P9" s="1072"/>
      <c r="Q9" s="1078"/>
      <c r="R9" s="1079"/>
      <c r="S9" s="1079"/>
      <c r="T9" s="1079"/>
      <c r="U9" s="1079"/>
      <c r="V9" s="1079"/>
      <c r="W9" s="1079"/>
      <c r="X9" s="1079"/>
      <c r="Y9" s="1079"/>
      <c r="Z9" s="1079"/>
      <c r="AA9" s="1079"/>
      <c r="AB9" s="1079"/>
      <c r="AC9" s="1079"/>
      <c r="AD9" s="1079"/>
      <c r="AE9" s="1080"/>
      <c r="AF9" s="1075"/>
      <c r="AG9" s="1076"/>
      <c r="AH9" s="1076"/>
      <c r="AI9" s="1076"/>
      <c r="AJ9" s="1077"/>
      <c r="AK9" s="1128"/>
      <c r="AL9" s="1129"/>
      <c r="AM9" s="1129"/>
      <c r="AN9" s="1129"/>
      <c r="AO9" s="1129"/>
      <c r="AP9" s="1129"/>
      <c r="AQ9" s="1129"/>
      <c r="AR9" s="1129"/>
      <c r="AS9" s="1129"/>
      <c r="AT9" s="1129"/>
      <c r="AU9" s="1130"/>
      <c r="AV9" s="1130"/>
      <c r="AW9" s="1130"/>
      <c r="AX9" s="1130"/>
      <c r="AY9" s="1131"/>
      <c r="AZ9" s="232"/>
      <c r="BA9" s="232"/>
      <c r="BB9" s="232"/>
      <c r="BC9" s="232"/>
      <c r="BD9" s="232"/>
      <c r="BE9" s="233"/>
      <c r="BF9" s="233"/>
      <c r="BG9" s="233"/>
      <c r="BH9" s="233"/>
      <c r="BI9" s="233"/>
      <c r="BJ9" s="233"/>
      <c r="BK9" s="233"/>
      <c r="BL9" s="233"/>
      <c r="BM9" s="233"/>
      <c r="BN9" s="233"/>
      <c r="BO9" s="233"/>
      <c r="BP9" s="233"/>
      <c r="BQ9" s="238">
        <v>3</v>
      </c>
      <c r="BR9" s="239"/>
      <c r="BS9" s="1032"/>
      <c r="BT9" s="1033"/>
      <c r="BU9" s="1033"/>
      <c r="BV9" s="1033"/>
      <c r="BW9" s="1033"/>
      <c r="BX9" s="1033"/>
      <c r="BY9" s="1033"/>
      <c r="BZ9" s="1033"/>
      <c r="CA9" s="1033"/>
      <c r="CB9" s="1033"/>
      <c r="CC9" s="1033"/>
      <c r="CD9" s="1033"/>
      <c r="CE9" s="1033"/>
      <c r="CF9" s="1033"/>
      <c r="CG9" s="1054"/>
      <c r="CH9" s="1029"/>
      <c r="CI9" s="1030"/>
      <c r="CJ9" s="1030"/>
      <c r="CK9" s="1030"/>
      <c r="CL9" s="1031"/>
      <c r="CM9" s="1029"/>
      <c r="CN9" s="1030"/>
      <c r="CO9" s="1030"/>
      <c r="CP9" s="1030"/>
      <c r="CQ9" s="1031"/>
      <c r="CR9" s="1029"/>
      <c r="CS9" s="1030"/>
      <c r="CT9" s="1030"/>
      <c r="CU9" s="1030"/>
      <c r="CV9" s="1031"/>
      <c r="CW9" s="1029"/>
      <c r="CX9" s="1030"/>
      <c r="CY9" s="1030"/>
      <c r="CZ9" s="1030"/>
      <c r="DA9" s="1031"/>
      <c r="DB9" s="1029"/>
      <c r="DC9" s="1030"/>
      <c r="DD9" s="1030"/>
      <c r="DE9" s="1030"/>
      <c r="DF9" s="1031"/>
      <c r="DG9" s="1029"/>
      <c r="DH9" s="1030"/>
      <c r="DI9" s="1030"/>
      <c r="DJ9" s="1030"/>
      <c r="DK9" s="1031"/>
      <c r="DL9" s="1029"/>
      <c r="DM9" s="1030"/>
      <c r="DN9" s="1030"/>
      <c r="DO9" s="1030"/>
      <c r="DP9" s="1031"/>
      <c r="DQ9" s="1029"/>
      <c r="DR9" s="1030"/>
      <c r="DS9" s="1030"/>
      <c r="DT9" s="1030"/>
      <c r="DU9" s="1031"/>
      <c r="DV9" s="1032"/>
      <c r="DW9" s="1033"/>
      <c r="DX9" s="1033"/>
      <c r="DY9" s="1033"/>
      <c r="DZ9" s="1034"/>
      <c r="EA9" s="234"/>
    </row>
    <row r="10" spans="1:131" s="235" customFormat="1" ht="26.25" customHeight="1" x14ac:dyDescent="0.15">
      <c r="A10" s="238">
        <v>4</v>
      </c>
      <c r="B10" s="1070"/>
      <c r="C10" s="1071"/>
      <c r="D10" s="1071"/>
      <c r="E10" s="1071"/>
      <c r="F10" s="1071"/>
      <c r="G10" s="1071"/>
      <c r="H10" s="1071"/>
      <c r="I10" s="1071"/>
      <c r="J10" s="1071"/>
      <c r="K10" s="1071"/>
      <c r="L10" s="1071"/>
      <c r="M10" s="1071"/>
      <c r="N10" s="1071"/>
      <c r="O10" s="1071"/>
      <c r="P10" s="1072"/>
      <c r="Q10" s="1078"/>
      <c r="R10" s="1079"/>
      <c r="S10" s="1079"/>
      <c r="T10" s="1079"/>
      <c r="U10" s="1079"/>
      <c r="V10" s="1079"/>
      <c r="W10" s="1079"/>
      <c r="X10" s="1079"/>
      <c r="Y10" s="1079"/>
      <c r="Z10" s="1079"/>
      <c r="AA10" s="1079"/>
      <c r="AB10" s="1079"/>
      <c r="AC10" s="1079"/>
      <c r="AD10" s="1079"/>
      <c r="AE10" s="1080"/>
      <c r="AF10" s="1075"/>
      <c r="AG10" s="1076"/>
      <c r="AH10" s="1076"/>
      <c r="AI10" s="1076"/>
      <c r="AJ10" s="1077"/>
      <c r="AK10" s="1128"/>
      <c r="AL10" s="1129"/>
      <c r="AM10" s="1129"/>
      <c r="AN10" s="1129"/>
      <c r="AO10" s="1129"/>
      <c r="AP10" s="1129"/>
      <c r="AQ10" s="1129"/>
      <c r="AR10" s="1129"/>
      <c r="AS10" s="1129"/>
      <c r="AT10" s="1129"/>
      <c r="AU10" s="1130"/>
      <c r="AV10" s="1130"/>
      <c r="AW10" s="1130"/>
      <c r="AX10" s="1130"/>
      <c r="AY10" s="1131"/>
      <c r="AZ10" s="232"/>
      <c r="BA10" s="232"/>
      <c r="BB10" s="232"/>
      <c r="BC10" s="232"/>
      <c r="BD10" s="232"/>
      <c r="BE10" s="233"/>
      <c r="BF10" s="233"/>
      <c r="BG10" s="233"/>
      <c r="BH10" s="233"/>
      <c r="BI10" s="233"/>
      <c r="BJ10" s="233"/>
      <c r="BK10" s="233"/>
      <c r="BL10" s="233"/>
      <c r="BM10" s="233"/>
      <c r="BN10" s="233"/>
      <c r="BO10" s="233"/>
      <c r="BP10" s="233"/>
      <c r="BQ10" s="238">
        <v>4</v>
      </c>
      <c r="BR10" s="239"/>
      <c r="BS10" s="1032"/>
      <c r="BT10" s="1033"/>
      <c r="BU10" s="1033"/>
      <c r="BV10" s="1033"/>
      <c r="BW10" s="1033"/>
      <c r="BX10" s="1033"/>
      <c r="BY10" s="1033"/>
      <c r="BZ10" s="1033"/>
      <c r="CA10" s="1033"/>
      <c r="CB10" s="1033"/>
      <c r="CC10" s="1033"/>
      <c r="CD10" s="1033"/>
      <c r="CE10" s="1033"/>
      <c r="CF10" s="1033"/>
      <c r="CG10" s="1054"/>
      <c r="CH10" s="1029"/>
      <c r="CI10" s="1030"/>
      <c r="CJ10" s="1030"/>
      <c r="CK10" s="1030"/>
      <c r="CL10" s="1031"/>
      <c r="CM10" s="1029"/>
      <c r="CN10" s="1030"/>
      <c r="CO10" s="1030"/>
      <c r="CP10" s="1030"/>
      <c r="CQ10" s="1031"/>
      <c r="CR10" s="1029"/>
      <c r="CS10" s="1030"/>
      <c r="CT10" s="1030"/>
      <c r="CU10" s="1030"/>
      <c r="CV10" s="1031"/>
      <c r="CW10" s="1029"/>
      <c r="CX10" s="1030"/>
      <c r="CY10" s="1030"/>
      <c r="CZ10" s="1030"/>
      <c r="DA10" s="1031"/>
      <c r="DB10" s="1029"/>
      <c r="DC10" s="1030"/>
      <c r="DD10" s="1030"/>
      <c r="DE10" s="1030"/>
      <c r="DF10" s="1031"/>
      <c r="DG10" s="1029"/>
      <c r="DH10" s="1030"/>
      <c r="DI10" s="1030"/>
      <c r="DJ10" s="1030"/>
      <c r="DK10" s="1031"/>
      <c r="DL10" s="1029"/>
      <c r="DM10" s="1030"/>
      <c r="DN10" s="1030"/>
      <c r="DO10" s="1030"/>
      <c r="DP10" s="1031"/>
      <c r="DQ10" s="1029"/>
      <c r="DR10" s="1030"/>
      <c r="DS10" s="1030"/>
      <c r="DT10" s="1030"/>
      <c r="DU10" s="1031"/>
      <c r="DV10" s="1032"/>
      <c r="DW10" s="1033"/>
      <c r="DX10" s="1033"/>
      <c r="DY10" s="1033"/>
      <c r="DZ10" s="1034"/>
      <c r="EA10" s="234"/>
    </row>
    <row r="11" spans="1:131" s="235" customFormat="1" ht="26.25" customHeight="1" x14ac:dyDescent="0.15">
      <c r="A11" s="238">
        <v>5</v>
      </c>
      <c r="B11" s="1070"/>
      <c r="C11" s="1071"/>
      <c r="D11" s="1071"/>
      <c r="E11" s="1071"/>
      <c r="F11" s="1071"/>
      <c r="G11" s="1071"/>
      <c r="H11" s="1071"/>
      <c r="I11" s="1071"/>
      <c r="J11" s="1071"/>
      <c r="K11" s="1071"/>
      <c r="L11" s="1071"/>
      <c r="M11" s="1071"/>
      <c r="N11" s="1071"/>
      <c r="O11" s="1071"/>
      <c r="P11" s="1072"/>
      <c r="Q11" s="1078"/>
      <c r="R11" s="1079"/>
      <c r="S11" s="1079"/>
      <c r="T11" s="1079"/>
      <c r="U11" s="1079"/>
      <c r="V11" s="1079"/>
      <c r="W11" s="1079"/>
      <c r="X11" s="1079"/>
      <c r="Y11" s="1079"/>
      <c r="Z11" s="1079"/>
      <c r="AA11" s="1079"/>
      <c r="AB11" s="1079"/>
      <c r="AC11" s="1079"/>
      <c r="AD11" s="1079"/>
      <c r="AE11" s="1080"/>
      <c r="AF11" s="1075"/>
      <c r="AG11" s="1076"/>
      <c r="AH11" s="1076"/>
      <c r="AI11" s="1076"/>
      <c r="AJ11" s="1077"/>
      <c r="AK11" s="1128"/>
      <c r="AL11" s="1129"/>
      <c r="AM11" s="1129"/>
      <c r="AN11" s="1129"/>
      <c r="AO11" s="1129"/>
      <c r="AP11" s="1129"/>
      <c r="AQ11" s="1129"/>
      <c r="AR11" s="1129"/>
      <c r="AS11" s="1129"/>
      <c r="AT11" s="1129"/>
      <c r="AU11" s="1130"/>
      <c r="AV11" s="1130"/>
      <c r="AW11" s="1130"/>
      <c r="AX11" s="1130"/>
      <c r="AY11" s="1131"/>
      <c r="AZ11" s="232"/>
      <c r="BA11" s="232"/>
      <c r="BB11" s="232"/>
      <c r="BC11" s="232"/>
      <c r="BD11" s="232"/>
      <c r="BE11" s="233"/>
      <c r="BF11" s="233"/>
      <c r="BG11" s="233"/>
      <c r="BH11" s="233"/>
      <c r="BI11" s="233"/>
      <c r="BJ11" s="233"/>
      <c r="BK11" s="233"/>
      <c r="BL11" s="233"/>
      <c r="BM11" s="233"/>
      <c r="BN11" s="233"/>
      <c r="BO11" s="233"/>
      <c r="BP11" s="233"/>
      <c r="BQ11" s="238">
        <v>5</v>
      </c>
      <c r="BR11" s="239"/>
      <c r="BS11" s="1032"/>
      <c r="BT11" s="1033"/>
      <c r="BU11" s="1033"/>
      <c r="BV11" s="1033"/>
      <c r="BW11" s="1033"/>
      <c r="BX11" s="1033"/>
      <c r="BY11" s="1033"/>
      <c r="BZ11" s="1033"/>
      <c r="CA11" s="1033"/>
      <c r="CB11" s="1033"/>
      <c r="CC11" s="1033"/>
      <c r="CD11" s="1033"/>
      <c r="CE11" s="1033"/>
      <c r="CF11" s="1033"/>
      <c r="CG11" s="1054"/>
      <c r="CH11" s="1029"/>
      <c r="CI11" s="1030"/>
      <c r="CJ11" s="1030"/>
      <c r="CK11" s="1030"/>
      <c r="CL11" s="1031"/>
      <c r="CM11" s="1029"/>
      <c r="CN11" s="1030"/>
      <c r="CO11" s="1030"/>
      <c r="CP11" s="1030"/>
      <c r="CQ11" s="1031"/>
      <c r="CR11" s="1029"/>
      <c r="CS11" s="1030"/>
      <c r="CT11" s="1030"/>
      <c r="CU11" s="1030"/>
      <c r="CV11" s="1031"/>
      <c r="CW11" s="1029"/>
      <c r="CX11" s="1030"/>
      <c r="CY11" s="1030"/>
      <c r="CZ11" s="1030"/>
      <c r="DA11" s="1031"/>
      <c r="DB11" s="1029"/>
      <c r="DC11" s="1030"/>
      <c r="DD11" s="1030"/>
      <c r="DE11" s="1030"/>
      <c r="DF11" s="1031"/>
      <c r="DG11" s="1029"/>
      <c r="DH11" s="1030"/>
      <c r="DI11" s="1030"/>
      <c r="DJ11" s="1030"/>
      <c r="DK11" s="1031"/>
      <c r="DL11" s="1029"/>
      <c r="DM11" s="1030"/>
      <c r="DN11" s="1030"/>
      <c r="DO11" s="1030"/>
      <c r="DP11" s="1031"/>
      <c r="DQ11" s="1029"/>
      <c r="DR11" s="1030"/>
      <c r="DS11" s="1030"/>
      <c r="DT11" s="1030"/>
      <c r="DU11" s="1031"/>
      <c r="DV11" s="1032"/>
      <c r="DW11" s="1033"/>
      <c r="DX11" s="1033"/>
      <c r="DY11" s="1033"/>
      <c r="DZ11" s="1034"/>
      <c r="EA11" s="234"/>
    </row>
    <row r="12" spans="1:131" s="235" customFormat="1" ht="26.25" customHeight="1" x14ac:dyDescent="0.15">
      <c r="A12" s="238">
        <v>6</v>
      </c>
      <c r="B12" s="1070"/>
      <c r="C12" s="1071"/>
      <c r="D12" s="1071"/>
      <c r="E12" s="1071"/>
      <c r="F12" s="1071"/>
      <c r="G12" s="1071"/>
      <c r="H12" s="1071"/>
      <c r="I12" s="1071"/>
      <c r="J12" s="1071"/>
      <c r="K12" s="1071"/>
      <c r="L12" s="1071"/>
      <c r="M12" s="1071"/>
      <c r="N12" s="1071"/>
      <c r="O12" s="1071"/>
      <c r="P12" s="1072"/>
      <c r="Q12" s="1078"/>
      <c r="R12" s="1079"/>
      <c r="S12" s="1079"/>
      <c r="T12" s="1079"/>
      <c r="U12" s="1079"/>
      <c r="V12" s="1079"/>
      <c r="W12" s="1079"/>
      <c r="X12" s="1079"/>
      <c r="Y12" s="1079"/>
      <c r="Z12" s="1079"/>
      <c r="AA12" s="1079"/>
      <c r="AB12" s="1079"/>
      <c r="AC12" s="1079"/>
      <c r="AD12" s="1079"/>
      <c r="AE12" s="1080"/>
      <c r="AF12" s="1075"/>
      <c r="AG12" s="1076"/>
      <c r="AH12" s="1076"/>
      <c r="AI12" s="1076"/>
      <c r="AJ12" s="1077"/>
      <c r="AK12" s="1128"/>
      <c r="AL12" s="1129"/>
      <c r="AM12" s="1129"/>
      <c r="AN12" s="1129"/>
      <c r="AO12" s="1129"/>
      <c r="AP12" s="1129"/>
      <c r="AQ12" s="1129"/>
      <c r="AR12" s="1129"/>
      <c r="AS12" s="1129"/>
      <c r="AT12" s="1129"/>
      <c r="AU12" s="1130"/>
      <c r="AV12" s="1130"/>
      <c r="AW12" s="1130"/>
      <c r="AX12" s="1130"/>
      <c r="AY12" s="1131"/>
      <c r="AZ12" s="232"/>
      <c r="BA12" s="232"/>
      <c r="BB12" s="232"/>
      <c r="BC12" s="232"/>
      <c r="BD12" s="232"/>
      <c r="BE12" s="233"/>
      <c r="BF12" s="233"/>
      <c r="BG12" s="233"/>
      <c r="BH12" s="233"/>
      <c r="BI12" s="233"/>
      <c r="BJ12" s="233"/>
      <c r="BK12" s="233"/>
      <c r="BL12" s="233"/>
      <c r="BM12" s="233"/>
      <c r="BN12" s="233"/>
      <c r="BO12" s="233"/>
      <c r="BP12" s="233"/>
      <c r="BQ12" s="238">
        <v>6</v>
      </c>
      <c r="BR12" s="239"/>
      <c r="BS12" s="1032"/>
      <c r="BT12" s="1033"/>
      <c r="BU12" s="1033"/>
      <c r="BV12" s="1033"/>
      <c r="BW12" s="1033"/>
      <c r="BX12" s="1033"/>
      <c r="BY12" s="1033"/>
      <c r="BZ12" s="1033"/>
      <c r="CA12" s="1033"/>
      <c r="CB12" s="1033"/>
      <c r="CC12" s="1033"/>
      <c r="CD12" s="1033"/>
      <c r="CE12" s="1033"/>
      <c r="CF12" s="1033"/>
      <c r="CG12" s="1054"/>
      <c r="CH12" s="1029"/>
      <c r="CI12" s="1030"/>
      <c r="CJ12" s="1030"/>
      <c r="CK12" s="1030"/>
      <c r="CL12" s="1031"/>
      <c r="CM12" s="1029"/>
      <c r="CN12" s="1030"/>
      <c r="CO12" s="1030"/>
      <c r="CP12" s="1030"/>
      <c r="CQ12" s="1031"/>
      <c r="CR12" s="1029"/>
      <c r="CS12" s="1030"/>
      <c r="CT12" s="1030"/>
      <c r="CU12" s="1030"/>
      <c r="CV12" s="1031"/>
      <c r="CW12" s="1029"/>
      <c r="CX12" s="1030"/>
      <c r="CY12" s="1030"/>
      <c r="CZ12" s="1030"/>
      <c r="DA12" s="1031"/>
      <c r="DB12" s="1029"/>
      <c r="DC12" s="1030"/>
      <c r="DD12" s="1030"/>
      <c r="DE12" s="1030"/>
      <c r="DF12" s="1031"/>
      <c r="DG12" s="1029"/>
      <c r="DH12" s="1030"/>
      <c r="DI12" s="1030"/>
      <c r="DJ12" s="1030"/>
      <c r="DK12" s="1031"/>
      <c r="DL12" s="1029"/>
      <c r="DM12" s="1030"/>
      <c r="DN12" s="1030"/>
      <c r="DO12" s="1030"/>
      <c r="DP12" s="1031"/>
      <c r="DQ12" s="1029"/>
      <c r="DR12" s="1030"/>
      <c r="DS12" s="1030"/>
      <c r="DT12" s="1030"/>
      <c r="DU12" s="1031"/>
      <c r="DV12" s="1032"/>
      <c r="DW12" s="1033"/>
      <c r="DX12" s="1033"/>
      <c r="DY12" s="1033"/>
      <c r="DZ12" s="1034"/>
      <c r="EA12" s="234"/>
    </row>
    <row r="13" spans="1:131" s="235" customFormat="1" ht="26.25" customHeight="1" x14ac:dyDescent="0.15">
      <c r="A13" s="238">
        <v>7</v>
      </c>
      <c r="B13" s="1070"/>
      <c r="C13" s="1071"/>
      <c r="D13" s="1071"/>
      <c r="E13" s="1071"/>
      <c r="F13" s="1071"/>
      <c r="G13" s="1071"/>
      <c r="H13" s="1071"/>
      <c r="I13" s="1071"/>
      <c r="J13" s="1071"/>
      <c r="K13" s="1071"/>
      <c r="L13" s="1071"/>
      <c r="M13" s="1071"/>
      <c r="N13" s="1071"/>
      <c r="O13" s="1071"/>
      <c r="P13" s="1072"/>
      <c r="Q13" s="1078"/>
      <c r="R13" s="1079"/>
      <c r="S13" s="1079"/>
      <c r="T13" s="1079"/>
      <c r="U13" s="1079"/>
      <c r="V13" s="1079"/>
      <c r="W13" s="1079"/>
      <c r="X13" s="1079"/>
      <c r="Y13" s="1079"/>
      <c r="Z13" s="1079"/>
      <c r="AA13" s="1079"/>
      <c r="AB13" s="1079"/>
      <c r="AC13" s="1079"/>
      <c r="AD13" s="1079"/>
      <c r="AE13" s="1080"/>
      <c r="AF13" s="1075"/>
      <c r="AG13" s="1076"/>
      <c r="AH13" s="1076"/>
      <c r="AI13" s="1076"/>
      <c r="AJ13" s="1077"/>
      <c r="AK13" s="1128"/>
      <c r="AL13" s="1129"/>
      <c r="AM13" s="1129"/>
      <c r="AN13" s="1129"/>
      <c r="AO13" s="1129"/>
      <c r="AP13" s="1129"/>
      <c r="AQ13" s="1129"/>
      <c r="AR13" s="1129"/>
      <c r="AS13" s="1129"/>
      <c r="AT13" s="1129"/>
      <c r="AU13" s="1130"/>
      <c r="AV13" s="1130"/>
      <c r="AW13" s="1130"/>
      <c r="AX13" s="1130"/>
      <c r="AY13" s="1131"/>
      <c r="AZ13" s="232"/>
      <c r="BA13" s="232"/>
      <c r="BB13" s="232"/>
      <c r="BC13" s="232"/>
      <c r="BD13" s="232"/>
      <c r="BE13" s="233"/>
      <c r="BF13" s="233"/>
      <c r="BG13" s="233"/>
      <c r="BH13" s="233"/>
      <c r="BI13" s="233"/>
      <c r="BJ13" s="233"/>
      <c r="BK13" s="233"/>
      <c r="BL13" s="233"/>
      <c r="BM13" s="233"/>
      <c r="BN13" s="233"/>
      <c r="BO13" s="233"/>
      <c r="BP13" s="233"/>
      <c r="BQ13" s="238">
        <v>7</v>
      </c>
      <c r="BR13" s="239"/>
      <c r="BS13" s="1032"/>
      <c r="BT13" s="1033"/>
      <c r="BU13" s="1033"/>
      <c r="BV13" s="1033"/>
      <c r="BW13" s="1033"/>
      <c r="BX13" s="1033"/>
      <c r="BY13" s="1033"/>
      <c r="BZ13" s="1033"/>
      <c r="CA13" s="1033"/>
      <c r="CB13" s="1033"/>
      <c r="CC13" s="1033"/>
      <c r="CD13" s="1033"/>
      <c r="CE13" s="1033"/>
      <c r="CF13" s="1033"/>
      <c r="CG13" s="1054"/>
      <c r="CH13" s="1029"/>
      <c r="CI13" s="1030"/>
      <c r="CJ13" s="1030"/>
      <c r="CK13" s="1030"/>
      <c r="CL13" s="1031"/>
      <c r="CM13" s="1029"/>
      <c r="CN13" s="1030"/>
      <c r="CO13" s="1030"/>
      <c r="CP13" s="1030"/>
      <c r="CQ13" s="1031"/>
      <c r="CR13" s="1029"/>
      <c r="CS13" s="1030"/>
      <c r="CT13" s="1030"/>
      <c r="CU13" s="1030"/>
      <c r="CV13" s="1031"/>
      <c r="CW13" s="1029"/>
      <c r="CX13" s="1030"/>
      <c r="CY13" s="1030"/>
      <c r="CZ13" s="1030"/>
      <c r="DA13" s="1031"/>
      <c r="DB13" s="1029"/>
      <c r="DC13" s="1030"/>
      <c r="DD13" s="1030"/>
      <c r="DE13" s="1030"/>
      <c r="DF13" s="1031"/>
      <c r="DG13" s="1029"/>
      <c r="DH13" s="1030"/>
      <c r="DI13" s="1030"/>
      <c r="DJ13" s="1030"/>
      <c r="DK13" s="1031"/>
      <c r="DL13" s="1029"/>
      <c r="DM13" s="1030"/>
      <c r="DN13" s="1030"/>
      <c r="DO13" s="1030"/>
      <c r="DP13" s="1031"/>
      <c r="DQ13" s="1029"/>
      <c r="DR13" s="1030"/>
      <c r="DS13" s="1030"/>
      <c r="DT13" s="1030"/>
      <c r="DU13" s="1031"/>
      <c r="DV13" s="1032"/>
      <c r="DW13" s="1033"/>
      <c r="DX13" s="1033"/>
      <c r="DY13" s="1033"/>
      <c r="DZ13" s="1034"/>
      <c r="EA13" s="234"/>
    </row>
    <row r="14" spans="1:131" s="235" customFormat="1" ht="26.25" customHeight="1" x14ac:dyDescent="0.15">
      <c r="A14" s="238">
        <v>8</v>
      </c>
      <c r="B14" s="1070"/>
      <c r="C14" s="1071"/>
      <c r="D14" s="1071"/>
      <c r="E14" s="1071"/>
      <c r="F14" s="1071"/>
      <c r="G14" s="1071"/>
      <c r="H14" s="1071"/>
      <c r="I14" s="1071"/>
      <c r="J14" s="1071"/>
      <c r="K14" s="1071"/>
      <c r="L14" s="1071"/>
      <c r="M14" s="1071"/>
      <c r="N14" s="1071"/>
      <c r="O14" s="1071"/>
      <c r="P14" s="1072"/>
      <c r="Q14" s="1078"/>
      <c r="R14" s="1079"/>
      <c r="S14" s="1079"/>
      <c r="T14" s="1079"/>
      <c r="U14" s="1079"/>
      <c r="V14" s="1079"/>
      <c r="W14" s="1079"/>
      <c r="X14" s="1079"/>
      <c r="Y14" s="1079"/>
      <c r="Z14" s="1079"/>
      <c r="AA14" s="1079"/>
      <c r="AB14" s="1079"/>
      <c r="AC14" s="1079"/>
      <c r="AD14" s="1079"/>
      <c r="AE14" s="1080"/>
      <c r="AF14" s="1075"/>
      <c r="AG14" s="1076"/>
      <c r="AH14" s="1076"/>
      <c r="AI14" s="1076"/>
      <c r="AJ14" s="1077"/>
      <c r="AK14" s="1128"/>
      <c r="AL14" s="1129"/>
      <c r="AM14" s="1129"/>
      <c r="AN14" s="1129"/>
      <c r="AO14" s="1129"/>
      <c r="AP14" s="1129"/>
      <c r="AQ14" s="1129"/>
      <c r="AR14" s="1129"/>
      <c r="AS14" s="1129"/>
      <c r="AT14" s="1129"/>
      <c r="AU14" s="1130"/>
      <c r="AV14" s="1130"/>
      <c r="AW14" s="1130"/>
      <c r="AX14" s="1130"/>
      <c r="AY14" s="1131"/>
      <c r="AZ14" s="232"/>
      <c r="BA14" s="232"/>
      <c r="BB14" s="232"/>
      <c r="BC14" s="232"/>
      <c r="BD14" s="232"/>
      <c r="BE14" s="233"/>
      <c r="BF14" s="233"/>
      <c r="BG14" s="233"/>
      <c r="BH14" s="233"/>
      <c r="BI14" s="233"/>
      <c r="BJ14" s="233"/>
      <c r="BK14" s="233"/>
      <c r="BL14" s="233"/>
      <c r="BM14" s="233"/>
      <c r="BN14" s="233"/>
      <c r="BO14" s="233"/>
      <c r="BP14" s="233"/>
      <c r="BQ14" s="238">
        <v>8</v>
      </c>
      <c r="BR14" s="239"/>
      <c r="BS14" s="1032"/>
      <c r="BT14" s="1033"/>
      <c r="BU14" s="1033"/>
      <c r="BV14" s="1033"/>
      <c r="BW14" s="1033"/>
      <c r="BX14" s="1033"/>
      <c r="BY14" s="1033"/>
      <c r="BZ14" s="1033"/>
      <c r="CA14" s="1033"/>
      <c r="CB14" s="1033"/>
      <c r="CC14" s="1033"/>
      <c r="CD14" s="1033"/>
      <c r="CE14" s="1033"/>
      <c r="CF14" s="1033"/>
      <c r="CG14" s="1054"/>
      <c r="CH14" s="1029"/>
      <c r="CI14" s="1030"/>
      <c r="CJ14" s="1030"/>
      <c r="CK14" s="1030"/>
      <c r="CL14" s="1031"/>
      <c r="CM14" s="1029"/>
      <c r="CN14" s="1030"/>
      <c r="CO14" s="1030"/>
      <c r="CP14" s="1030"/>
      <c r="CQ14" s="1031"/>
      <c r="CR14" s="1029"/>
      <c r="CS14" s="1030"/>
      <c r="CT14" s="1030"/>
      <c r="CU14" s="1030"/>
      <c r="CV14" s="1031"/>
      <c r="CW14" s="1029"/>
      <c r="CX14" s="1030"/>
      <c r="CY14" s="1030"/>
      <c r="CZ14" s="1030"/>
      <c r="DA14" s="1031"/>
      <c r="DB14" s="1029"/>
      <c r="DC14" s="1030"/>
      <c r="DD14" s="1030"/>
      <c r="DE14" s="1030"/>
      <c r="DF14" s="1031"/>
      <c r="DG14" s="1029"/>
      <c r="DH14" s="1030"/>
      <c r="DI14" s="1030"/>
      <c r="DJ14" s="1030"/>
      <c r="DK14" s="1031"/>
      <c r="DL14" s="1029"/>
      <c r="DM14" s="1030"/>
      <c r="DN14" s="1030"/>
      <c r="DO14" s="1030"/>
      <c r="DP14" s="1031"/>
      <c r="DQ14" s="1029"/>
      <c r="DR14" s="1030"/>
      <c r="DS14" s="1030"/>
      <c r="DT14" s="1030"/>
      <c r="DU14" s="1031"/>
      <c r="DV14" s="1032"/>
      <c r="DW14" s="1033"/>
      <c r="DX14" s="1033"/>
      <c r="DY14" s="1033"/>
      <c r="DZ14" s="1034"/>
      <c r="EA14" s="234"/>
    </row>
    <row r="15" spans="1:131" s="235" customFormat="1" ht="26.25" customHeight="1" x14ac:dyDescent="0.15">
      <c r="A15" s="238">
        <v>9</v>
      </c>
      <c r="B15" s="1070"/>
      <c r="C15" s="1071"/>
      <c r="D15" s="1071"/>
      <c r="E15" s="1071"/>
      <c r="F15" s="1071"/>
      <c r="G15" s="1071"/>
      <c r="H15" s="1071"/>
      <c r="I15" s="1071"/>
      <c r="J15" s="1071"/>
      <c r="K15" s="1071"/>
      <c r="L15" s="1071"/>
      <c r="M15" s="1071"/>
      <c r="N15" s="1071"/>
      <c r="O15" s="1071"/>
      <c r="P15" s="1072"/>
      <c r="Q15" s="1078"/>
      <c r="R15" s="1079"/>
      <c r="S15" s="1079"/>
      <c r="T15" s="1079"/>
      <c r="U15" s="1079"/>
      <c r="V15" s="1079"/>
      <c r="W15" s="1079"/>
      <c r="X15" s="1079"/>
      <c r="Y15" s="1079"/>
      <c r="Z15" s="1079"/>
      <c r="AA15" s="1079"/>
      <c r="AB15" s="1079"/>
      <c r="AC15" s="1079"/>
      <c r="AD15" s="1079"/>
      <c r="AE15" s="1080"/>
      <c r="AF15" s="1075"/>
      <c r="AG15" s="1076"/>
      <c r="AH15" s="1076"/>
      <c r="AI15" s="1076"/>
      <c r="AJ15" s="1077"/>
      <c r="AK15" s="1128"/>
      <c r="AL15" s="1129"/>
      <c r="AM15" s="1129"/>
      <c r="AN15" s="1129"/>
      <c r="AO15" s="1129"/>
      <c r="AP15" s="1129"/>
      <c r="AQ15" s="1129"/>
      <c r="AR15" s="1129"/>
      <c r="AS15" s="1129"/>
      <c r="AT15" s="1129"/>
      <c r="AU15" s="1130"/>
      <c r="AV15" s="1130"/>
      <c r="AW15" s="1130"/>
      <c r="AX15" s="1130"/>
      <c r="AY15" s="1131"/>
      <c r="AZ15" s="232"/>
      <c r="BA15" s="232"/>
      <c r="BB15" s="232"/>
      <c r="BC15" s="232"/>
      <c r="BD15" s="232"/>
      <c r="BE15" s="233"/>
      <c r="BF15" s="233"/>
      <c r="BG15" s="233"/>
      <c r="BH15" s="233"/>
      <c r="BI15" s="233"/>
      <c r="BJ15" s="233"/>
      <c r="BK15" s="233"/>
      <c r="BL15" s="233"/>
      <c r="BM15" s="233"/>
      <c r="BN15" s="233"/>
      <c r="BO15" s="233"/>
      <c r="BP15" s="233"/>
      <c r="BQ15" s="238">
        <v>9</v>
      </c>
      <c r="BR15" s="239"/>
      <c r="BS15" s="1032"/>
      <c r="BT15" s="1033"/>
      <c r="BU15" s="1033"/>
      <c r="BV15" s="1033"/>
      <c r="BW15" s="1033"/>
      <c r="BX15" s="1033"/>
      <c r="BY15" s="1033"/>
      <c r="BZ15" s="1033"/>
      <c r="CA15" s="1033"/>
      <c r="CB15" s="1033"/>
      <c r="CC15" s="1033"/>
      <c r="CD15" s="1033"/>
      <c r="CE15" s="1033"/>
      <c r="CF15" s="1033"/>
      <c r="CG15" s="1054"/>
      <c r="CH15" s="1029"/>
      <c r="CI15" s="1030"/>
      <c r="CJ15" s="1030"/>
      <c r="CK15" s="1030"/>
      <c r="CL15" s="1031"/>
      <c r="CM15" s="1029"/>
      <c r="CN15" s="1030"/>
      <c r="CO15" s="1030"/>
      <c r="CP15" s="1030"/>
      <c r="CQ15" s="1031"/>
      <c r="CR15" s="1029"/>
      <c r="CS15" s="1030"/>
      <c r="CT15" s="1030"/>
      <c r="CU15" s="1030"/>
      <c r="CV15" s="1031"/>
      <c r="CW15" s="1029"/>
      <c r="CX15" s="1030"/>
      <c r="CY15" s="1030"/>
      <c r="CZ15" s="1030"/>
      <c r="DA15" s="1031"/>
      <c r="DB15" s="1029"/>
      <c r="DC15" s="1030"/>
      <c r="DD15" s="1030"/>
      <c r="DE15" s="1030"/>
      <c r="DF15" s="1031"/>
      <c r="DG15" s="1029"/>
      <c r="DH15" s="1030"/>
      <c r="DI15" s="1030"/>
      <c r="DJ15" s="1030"/>
      <c r="DK15" s="1031"/>
      <c r="DL15" s="1029"/>
      <c r="DM15" s="1030"/>
      <c r="DN15" s="1030"/>
      <c r="DO15" s="1030"/>
      <c r="DP15" s="1031"/>
      <c r="DQ15" s="1029"/>
      <c r="DR15" s="1030"/>
      <c r="DS15" s="1030"/>
      <c r="DT15" s="1030"/>
      <c r="DU15" s="1031"/>
      <c r="DV15" s="1032"/>
      <c r="DW15" s="1033"/>
      <c r="DX15" s="1033"/>
      <c r="DY15" s="1033"/>
      <c r="DZ15" s="1034"/>
      <c r="EA15" s="234"/>
    </row>
    <row r="16" spans="1:131" s="235" customFormat="1" ht="26.25" customHeight="1" x14ac:dyDescent="0.15">
      <c r="A16" s="238">
        <v>10</v>
      </c>
      <c r="B16" s="1070"/>
      <c r="C16" s="1071"/>
      <c r="D16" s="1071"/>
      <c r="E16" s="1071"/>
      <c r="F16" s="1071"/>
      <c r="G16" s="1071"/>
      <c r="H16" s="1071"/>
      <c r="I16" s="1071"/>
      <c r="J16" s="1071"/>
      <c r="K16" s="1071"/>
      <c r="L16" s="1071"/>
      <c r="M16" s="1071"/>
      <c r="N16" s="1071"/>
      <c r="O16" s="1071"/>
      <c r="P16" s="1072"/>
      <c r="Q16" s="1078"/>
      <c r="R16" s="1079"/>
      <c r="S16" s="1079"/>
      <c r="T16" s="1079"/>
      <c r="U16" s="1079"/>
      <c r="V16" s="1079"/>
      <c r="W16" s="1079"/>
      <c r="X16" s="1079"/>
      <c r="Y16" s="1079"/>
      <c r="Z16" s="1079"/>
      <c r="AA16" s="1079"/>
      <c r="AB16" s="1079"/>
      <c r="AC16" s="1079"/>
      <c r="AD16" s="1079"/>
      <c r="AE16" s="1080"/>
      <c r="AF16" s="1075"/>
      <c r="AG16" s="1076"/>
      <c r="AH16" s="1076"/>
      <c r="AI16" s="1076"/>
      <c r="AJ16" s="1077"/>
      <c r="AK16" s="1128"/>
      <c r="AL16" s="1129"/>
      <c r="AM16" s="1129"/>
      <c r="AN16" s="1129"/>
      <c r="AO16" s="1129"/>
      <c r="AP16" s="1129"/>
      <c r="AQ16" s="1129"/>
      <c r="AR16" s="1129"/>
      <c r="AS16" s="1129"/>
      <c r="AT16" s="1129"/>
      <c r="AU16" s="1130"/>
      <c r="AV16" s="1130"/>
      <c r="AW16" s="1130"/>
      <c r="AX16" s="1130"/>
      <c r="AY16" s="1131"/>
      <c r="AZ16" s="232"/>
      <c r="BA16" s="232"/>
      <c r="BB16" s="232"/>
      <c r="BC16" s="232"/>
      <c r="BD16" s="232"/>
      <c r="BE16" s="233"/>
      <c r="BF16" s="233"/>
      <c r="BG16" s="233"/>
      <c r="BH16" s="233"/>
      <c r="BI16" s="233"/>
      <c r="BJ16" s="233"/>
      <c r="BK16" s="233"/>
      <c r="BL16" s="233"/>
      <c r="BM16" s="233"/>
      <c r="BN16" s="233"/>
      <c r="BO16" s="233"/>
      <c r="BP16" s="233"/>
      <c r="BQ16" s="238">
        <v>10</v>
      </c>
      <c r="BR16" s="239"/>
      <c r="BS16" s="1032"/>
      <c r="BT16" s="1033"/>
      <c r="BU16" s="1033"/>
      <c r="BV16" s="1033"/>
      <c r="BW16" s="1033"/>
      <c r="BX16" s="1033"/>
      <c r="BY16" s="1033"/>
      <c r="BZ16" s="1033"/>
      <c r="CA16" s="1033"/>
      <c r="CB16" s="1033"/>
      <c r="CC16" s="1033"/>
      <c r="CD16" s="1033"/>
      <c r="CE16" s="1033"/>
      <c r="CF16" s="1033"/>
      <c r="CG16" s="1054"/>
      <c r="CH16" s="1029"/>
      <c r="CI16" s="1030"/>
      <c r="CJ16" s="1030"/>
      <c r="CK16" s="1030"/>
      <c r="CL16" s="1031"/>
      <c r="CM16" s="1029"/>
      <c r="CN16" s="1030"/>
      <c r="CO16" s="1030"/>
      <c r="CP16" s="1030"/>
      <c r="CQ16" s="1031"/>
      <c r="CR16" s="1029"/>
      <c r="CS16" s="1030"/>
      <c r="CT16" s="1030"/>
      <c r="CU16" s="1030"/>
      <c r="CV16" s="1031"/>
      <c r="CW16" s="1029"/>
      <c r="CX16" s="1030"/>
      <c r="CY16" s="1030"/>
      <c r="CZ16" s="1030"/>
      <c r="DA16" s="1031"/>
      <c r="DB16" s="1029"/>
      <c r="DC16" s="1030"/>
      <c r="DD16" s="1030"/>
      <c r="DE16" s="1030"/>
      <c r="DF16" s="1031"/>
      <c r="DG16" s="1029"/>
      <c r="DH16" s="1030"/>
      <c r="DI16" s="1030"/>
      <c r="DJ16" s="1030"/>
      <c r="DK16" s="1031"/>
      <c r="DL16" s="1029"/>
      <c r="DM16" s="1030"/>
      <c r="DN16" s="1030"/>
      <c r="DO16" s="1030"/>
      <c r="DP16" s="1031"/>
      <c r="DQ16" s="1029"/>
      <c r="DR16" s="1030"/>
      <c r="DS16" s="1030"/>
      <c r="DT16" s="1030"/>
      <c r="DU16" s="1031"/>
      <c r="DV16" s="1032"/>
      <c r="DW16" s="1033"/>
      <c r="DX16" s="1033"/>
      <c r="DY16" s="1033"/>
      <c r="DZ16" s="1034"/>
      <c r="EA16" s="234"/>
    </row>
    <row r="17" spans="1:131" s="235" customFormat="1" ht="26.25" customHeight="1" x14ac:dyDescent="0.15">
      <c r="A17" s="238">
        <v>11</v>
      </c>
      <c r="B17" s="1070"/>
      <c r="C17" s="1071"/>
      <c r="D17" s="1071"/>
      <c r="E17" s="1071"/>
      <c r="F17" s="1071"/>
      <c r="G17" s="1071"/>
      <c r="H17" s="1071"/>
      <c r="I17" s="1071"/>
      <c r="J17" s="1071"/>
      <c r="K17" s="1071"/>
      <c r="L17" s="1071"/>
      <c r="M17" s="1071"/>
      <c r="N17" s="1071"/>
      <c r="O17" s="1071"/>
      <c r="P17" s="1072"/>
      <c r="Q17" s="1078"/>
      <c r="R17" s="1079"/>
      <c r="S17" s="1079"/>
      <c r="T17" s="1079"/>
      <c r="U17" s="1079"/>
      <c r="V17" s="1079"/>
      <c r="W17" s="1079"/>
      <c r="X17" s="1079"/>
      <c r="Y17" s="1079"/>
      <c r="Z17" s="1079"/>
      <c r="AA17" s="1079"/>
      <c r="AB17" s="1079"/>
      <c r="AC17" s="1079"/>
      <c r="AD17" s="1079"/>
      <c r="AE17" s="1080"/>
      <c r="AF17" s="1075"/>
      <c r="AG17" s="1076"/>
      <c r="AH17" s="1076"/>
      <c r="AI17" s="1076"/>
      <c r="AJ17" s="1077"/>
      <c r="AK17" s="1128"/>
      <c r="AL17" s="1129"/>
      <c r="AM17" s="1129"/>
      <c r="AN17" s="1129"/>
      <c r="AO17" s="1129"/>
      <c r="AP17" s="1129"/>
      <c r="AQ17" s="1129"/>
      <c r="AR17" s="1129"/>
      <c r="AS17" s="1129"/>
      <c r="AT17" s="1129"/>
      <c r="AU17" s="1130"/>
      <c r="AV17" s="1130"/>
      <c r="AW17" s="1130"/>
      <c r="AX17" s="1130"/>
      <c r="AY17" s="1131"/>
      <c r="AZ17" s="232"/>
      <c r="BA17" s="232"/>
      <c r="BB17" s="232"/>
      <c r="BC17" s="232"/>
      <c r="BD17" s="232"/>
      <c r="BE17" s="233"/>
      <c r="BF17" s="233"/>
      <c r="BG17" s="233"/>
      <c r="BH17" s="233"/>
      <c r="BI17" s="233"/>
      <c r="BJ17" s="233"/>
      <c r="BK17" s="233"/>
      <c r="BL17" s="233"/>
      <c r="BM17" s="233"/>
      <c r="BN17" s="233"/>
      <c r="BO17" s="233"/>
      <c r="BP17" s="233"/>
      <c r="BQ17" s="238">
        <v>11</v>
      </c>
      <c r="BR17" s="239"/>
      <c r="BS17" s="1032"/>
      <c r="BT17" s="1033"/>
      <c r="BU17" s="1033"/>
      <c r="BV17" s="1033"/>
      <c r="BW17" s="1033"/>
      <c r="BX17" s="1033"/>
      <c r="BY17" s="1033"/>
      <c r="BZ17" s="1033"/>
      <c r="CA17" s="1033"/>
      <c r="CB17" s="1033"/>
      <c r="CC17" s="1033"/>
      <c r="CD17" s="1033"/>
      <c r="CE17" s="1033"/>
      <c r="CF17" s="1033"/>
      <c r="CG17" s="1054"/>
      <c r="CH17" s="1029"/>
      <c r="CI17" s="1030"/>
      <c r="CJ17" s="1030"/>
      <c r="CK17" s="1030"/>
      <c r="CL17" s="1031"/>
      <c r="CM17" s="1029"/>
      <c r="CN17" s="1030"/>
      <c r="CO17" s="1030"/>
      <c r="CP17" s="1030"/>
      <c r="CQ17" s="1031"/>
      <c r="CR17" s="1029"/>
      <c r="CS17" s="1030"/>
      <c r="CT17" s="1030"/>
      <c r="CU17" s="1030"/>
      <c r="CV17" s="1031"/>
      <c r="CW17" s="1029"/>
      <c r="CX17" s="1030"/>
      <c r="CY17" s="1030"/>
      <c r="CZ17" s="1030"/>
      <c r="DA17" s="1031"/>
      <c r="DB17" s="1029"/>
      <c r="DC17" s="1030"/>
      <c r="DD17" s="1030"/>
      <c r="DE17" s="1030"/>
      <c r="DF17" s="1031"/>
      <c r="DG17" s="1029"/>
      <c r="DH17" s="1030"/>
      <c r="DI17" s="1030"/>
      <c r="DJ17" s="1030"/>
      <c r="DK17" s="1031"/>
      <c r="DL17" s="1029"/>
      <c r="DM17" s="1030"/>
      <c r="DN17" s="1030"/>
      <c r="DO17" s="1030"/>
      <c r="DP17" s="1031"/>
      <c r="DQ17" s="1029"/>
      <c r="DR17" s="1030"/>
      <c r="DS17" s="1030"/>
      <c r="DT17" s="1030"/>
      <c r="DU17" s="1031"/>
      <c r="DV17" s="1032"/>
      <c r="DW17" s="1033"/>
      <c r="DX17" s="1033"/>
      <c r="DY17" s="1033"/>
      <c r="DZ17" s="1034"/>
      <c r="EA17" s="234"/>
    </row>
    <row r="18" spans="1:131" s="235" customFormat="1" ht="26.25" customHeight="1" x14ac:dyDescent="0.15">
      <c r="A18" s="238">
        <v>12</v>
      </c>
      <c r="B18" s="1070"/>
      <c r="C18" s="1071"/>
      <c r="D18" s="1071"/>
      <c r="E18" s="1071"/>
      <c r="F18" s="1071"/>
      <c r="G18" s="1071"/>
      <c r="H18" s="1071"/>
      <c r="I18" s="1071"/>
      <c r="J18" s="1071"/>
      <c r="K18" s="1071"/>
      <c r="L18" s="1071"/>
      <c r="M18" s="1071"/>
      <c r="N18" s="1071"/>
      <c r="O18" s="1071"/>
      <c r="P18" s="1072"/>
      <c r="Q18" s="1078"/>
      <c r="R18" s="1079"/>
      <c r="S18" s="1079"/>
      <c r="T18" s="1079"/>
      <c r="U18" s="1079"/>
      <c r="V18" s="1079"/>
      <c r="W18" s="1079"/>
      <c r="X18" s="1079"/>
      <c r="Y18" s="1079"/>
      <c r="Z18" s="1079"/>
      <c r="AA18" s="1079"/>
      <c r="AB18" s="1079"/>
      <c r="AC18" s="1079"/>
      <c r="AD18" s="1079"/>
      <c r="AE18" s="1080"/>
      <c r="AF18" s="1075"/>
      <c r="AG18" s="1076"/>
      <c r="AH18" s="1076"/>
      <c r="AI18" s="1076"/>
      <c r="AJ18" s="1077"/>
      <c r="AK18" s="1128"/>
      <c r="AL18" s="1129"/>
      <c r="AM18" s="1129"/>
      <c r="AN18" s="1129"/>
      <c r="AO18" s="1129"/>
      <c r="AP18" s="1129"/>
      <c r="AQ18" s="1129"/>
      <c r="AR18" s="1129"/>
      <c r="AS18" s="1129"/>
      <c r="AT18" s="1129"/>
      <c r="AU18" s="1130"/>
      <c r="AV18" s="1130"/>
      <c r="AW18" s="1130"/>
      <c r="AX18" s="1130"/>
      <c r="AY18" s="1131"/>
      <c r="AZ18" s="232"/>
      <c r="BA18" s="232"/>
      <c r="BB18" s="232"/>
      <c r="BC18" s="232"/>
      <c r="BD18" s="232"/>
      <c r="BE18" s="233"/>
      <c r="BF18" s="233"/>
      <c r="BG18" s="233"/>
      <c r="BH18" s="233"/>
      <c r="BI18" s="233"/>
      <c r="BJ18" s="233"/>
      <c r="BK18" s="233"/>
      <c r="BL18" s="233"/>
      <c r="BM18" s="233"/>
      <c r="BN18" s="233"/>
      <c r="BO18" s="233"/>
      <c r="BP18" s="233"/>
      <c r="BQ18" s="238">
        <v>12</v>
      </c>
      <c r="BR18" s="239"/>
      <c r="BS18" s="1032"/>
      <c r="BT18" s="1033"/>
      <c r="BU18" s="1033"/>
      <c r="BV18" s="1033"/>
      <c r="BW18" s="1033"/>
      <c r="BX18" s="1033"/>
      <c r="BY18" s="1033"/>
      <c r="BZ18" s="1033"/>
      <c r="CA18" s="1033"/>
      <c r="CB18" s="1033"/>
      <c r="CC18" s="1033"/>
      <c r="CD18" s="1033"/>
      <c r="CE18" s="1033"/>
      <c r="CF18" s="1033"/>
      <c r="CG18" s="1054"/>
      <c r="CH18" s="1029"/>
      <c r="CI18" s="1030"/>
      <c r="CJ18" s="1030"/>
      <c r="CK18" s="1030"/>
      <c r="CL18" s="1031"/>
      <c r="CM18" s="1029"/>
      <c r="CN18" s="1030"/>
      <c r="CO18" s="1030"/>
      <c r="CP18" s="1030"/>
      <c r="CQ18" s="1031"/>
      <c r="CR18" s="1029"/>
      <c r="CS18" s="1030"/>
      <c r="CT18" s="1030"/>
      <c r="CU18" s="1030"/>
      <c r="CV18" s="1031"/>
      <c r="CW18" s="1029"/>
      <c r="CX18" s="1030"/>
      <c r="CY18" s="1030"/>
      <c r="CZ18" s="1030"/>
      <c r="DA18" s="1031"/>
      <c r="DB18" s="1029"/>
      <c r="DC18" s="1030"/>
      <c r="DD18" s="1030"/>
      <c r="DE18" s="1030"/>
      <c r="DF18" s="1031"/>
      <c r="DG18" s="1029"/>
      <c r="DH18" s="1030"/>
      <c r="DI18" s="1030"/>
      <c r="DJ18" s="1030"/>
      <c r="DK18" s="1031"/>
      <c r="DL18" s="1029"/>
      <c r="DM18" s="1030"/>
      <c r="DN18" s="1030"/>
      <c r="DO18" s="1030"/>
      <c r="DP18" s="1031"/>
      <c r="DQ18" s="1029"/>
      <c r="DR18" s="1030"/>
      <c r="DS18" s="1030"/>
      <c r="DT18" s="1030"/>
      <c r="DU18" s="1031"/>
      <c r="DV18" s="1032"/>
      <c r="DW18" s="1033"/>
      <c r="DX18" s="1033"/>
      <c r="DY18" s="1033"/>
      <c r="DZ18" s="1034"/>
      <c r="EA18" s="234"/>
    </row>
    <row r="19" spans="1:131" s="235" customFormat="1" ht="26.25" customHeight="1" x14ac:dyDescent="0.15">
      <c r="A19" s="238">
        <v>13</v>
      </c>
      <c r="B19" s="1070"/>
      <c r="C19" s="1071"/>
      <c r="D19" s="1071"/>
      <c r="E19" s="1071"/>
      <c r="F19" s="1071"/>
      <c r="G19" s="1071"/>
      <c r="H19" s="1071"/>
      <c r="I19" s="1071"/>
      <c r="J19" s="1071"/>
      <c r="K19" s="1071"/>
      <c r="L19" s="1071"/>
      <c r="M19" s="1071"/>
      <c r="N19" s="1071"/>
      <c r="O19" s="1071"/>
      <c r="P19" s="1072"/>
      <c r="Q19" s="1078"/>
      <c r="R19" s="1079"/>
      <c r="S19" s="1079"/>
      <c r="T19" s="1079"/>
      <c r="U19" s="1079"/>
      <c r="V19" s="1079"/>
      <c r="W19" s="1079"/>
      <c r="X19" s="1079"/>
      <c r="Y19" s="1079"/>
      <c r="Z19" s="1079"/>
      <c r="AA19" s="1079"/>
      <c r="AB19" s="1079"/>
      <c r="AC19" s="1079"/>
      <c r="AD19" s="1079"/>
      <c r="AE19" s="1080"/>
      <c r="AF19" s="1075"/>
      <c r="AG19" s="1076"/>
      <c r="AH19" s="1076"/>
      <c r="AI19" s="1076"/>
      <c r="AJ19" s="1077"/>
      <c r="AK19" s="1128"/>
      <c r="AL19" s="1129"/>
      <c r="AM19" s="1129"/>
      <c r="AN19" s="1129"/>
      <c r="AO19" s="1129"/>
      <c r="AP19" s="1129"/>
      <c r="AQ19" s="1129"/>
      <c r="AR19" s="1129"/>
      <c r="AS19" s="1129"/>
      <c r="AT19" s="1129"/>
      <c r="AU19" s="1130"/>
      <c r="AV19" s="1130"/>
      <c r="AW19" s="1130"/>
      <c r="AX19" s="1130"/>
      <c r="AY19" s="1131"/>
      <c r="AZ19" s="232"/>
      <c r="BA19" s="232"/>
      <c r="BB19" s="232"/>
      <c r="BC19" s="232"/>
      <c r="BD19" s="232"/>
      <c r="BE19" s="233"/>
      <c r="BF19" s="233"/>
      <c r="BG19" s="233"/>
      <c r="BH19" s="233"/>
      <c r="BI19" s="233"/>
      <c r="BJ19" s="233"/>
      <c r="BK19" s="233"/>
      <c r="BL19" s="233"/>
      <c r="BM19" s="233"/>
      <c r="BN19" s="233"/>
      <c r="BO19" s="233"/>
      <c r="BP19" s="233"/>
      <c r="BQ19" s="238">
        <v>13</v>
      </c>
      <c r="BR19" s="239"/>
      <c r="BS19" s="1032"/>
      <c r="BT19" s="1033"/>
      <c r="BU19" s="1033"/>
      <c r="BV19" s="1033"/>
      <c r="BW19" s="1033"/>
      <c r="BX19" s="1033"/>
      <c r="BY19" s="1033"/>
      <c r="BZ19" s="1033"/>
      <c r="CA19" s="1033"/>
      <c r="CB19" s="1033"/>
      <c r="CC19" s="1033"/>
      <c r="CD19" s="1033"/>
      <c r="CE19" s="1033"/>
      <c r="CF19" s="1033"/>
      <c r="CG19" s="1054"/>
      <c r="CH19" s="1029"/>
      <c r="CI19" s="1030"/>
      <c r="CJ19" s="1030"/>
      <c r="CK19" s="1030"/>
      <c r="CL19" s="1031"/>
      <c r="CM19" s="1029"/>
      <c r="CN19" s="1030"/>
      <c r="CO19" s="1030"/>
      <c r="CP19" s="1030"/>
      <c r="CQ19" s="1031"/>
      <c r="CR19" s="1029"/>
      <c r="CS19" s="1030"/>
      <c r="CT19" s="1030"/>
      <c r="CU19" s="1030"/>
      <c r="CV19" s="1031"/>
      <c r="CW19" s="1029"/>
      <c r="CX19" s="1030"/>
      <c r="CY19" s="1030"/>
      <c r="CZ19" s="1030"/>
      <c r="DA19" s="1031"/>
      <c r="DB19" s="1029"/>
      <c r="DC19" s="1030"/>
      <c r="DD19" s="1030"/>
      <c r="DE19" s="1030"/>
      <c r="DF19" s="1031"/>
      <c r="DG19" s="1029"/>
      <c r="DH19" s="1030"/>
      <c r="DI19" s="1030"/>
      <c r="DJ19" s="1030"/>
      <c r="DK19" s="1031"/>
      <c r="DL19" s="1029"/>
      <c r="DM19" s="1030"/>
      <c r="DN19" s="1030"/>
      <c r="DO19" s="1030"/>
      <c r="DP19" s="1031"/>
      <c r="DQ19" s="1029"/>
      <c r="DR19" s="1030"/>
      <c r="DS19" s="1030"/>
      <c r="DT19" s="1030"/>
      <c r="DU19" s="1031"/>
      <c r="DV19" s="1032"/>
      <c r="DW19" s="1033"/>
      <c r="DX19" s="1033"/>
      <c r="DY19" s="1033"/>
      <c r="DZ19" s="1034"/>
      <c r="EA19" s="234"/>
    </row>
    <row r="20" spans="1:131" s="235" customFormat="1" ht="26.25" customHeight="1" x14ac:dyDescent="0.15">
      <c r="A20" s="238">
        <v>14</v>
      </c>
      <c r="B20" s="1070"/>
      <c r="C20" s="1071"/>
      <c r="D20" s="1071"/>
      <c r="E20" s="1071"/>
      <c r="F20" s="1071"/>
      <c r="G20" s="1071"/>
      <c r="H20" s="1071"/>
      <c r="I20" s="1071"/>
      <c r="J20" s="1071"/>
      <c r="K20" s="1071"/>
      <c r="L20" s="1071"/>
      <c r="M20" s="1071"/>
      <c r="N20" s="1071"/>
      <c r="O20" s="1071"/>
      <c r="P20" s="1072"/>
      <c r="Q20" s="1078"/>
      <c r="R20" s="1079"/>
      <c r="S20" s="1079"/>
      <c r="T20" s="1079"/>
      <c r="U20" s="1079"/>
      <c r="V20" s="1079"/>
      <c r="W20" s="1079"/>
      <c r="X20" s="1079"/>
      <c r="Y20" s="1079"/>
      <c r="Z20" s="1079"/>
      <c r="AA20" s="1079"/>
      <c r="AB20" s="1079"/>
      <c r="AC20" s="1079"/>
      <c r="AD20" s="1079"/>
      <c r="AE20" s="1080"/>
      <c r="AF20" s="1075"/>
      <c r="AG20" s="1076"/>
      <c r="AH20" s="1076"/>
      <c r="AI20" s="1076"/>
      <c r="AJ20" s="1077"/>
      <c r="AK20" s="1128"/>
      <c r="AL20" s="1129"/>
      <c r="AM20" s="1129"/>
      <c r="AN20" s="1129"/>
      <c r="AO20" s="1129"/>
      <c r="AP20" s="1129"/>
      <c r="AQ20" s="1129"/>
      <c r="AR20" s="1129"/>
      <c r="AS20" s="1129"/>
      <c r="AT20" s="1129"/>
      <c r="AU20" s="1130"/>
      <c r="AV20" s="1130"/>
      <c r="AW20" s="1130"/>
      <c r="AX20" s="1130"/>
      <c r="AY20" s="1131"/>
      <c r="AZ20" s="232"/>
      <c r="BA20" s="232"/>
      <c r="BB20" s="232"/>
      <c r="BC20" s="232"/>
      <c r="BD20" s="232"/>
      <c r="BE20" s="233"/>
      <c r="BF20" s="233"/>
      <c r="BG20" s="233"/>
      <c r="BH20" s="233"/>
      <c r="BI20" s="233"/>
      <c r="BJ20" s="233"/>
      <c r="BK20" s="233"/>
      <c r="BL20" s="233"/>
      <c r="BM20" s="233"/>
      <c r="BN20" s="233"/>
      <c r="BO20" s="233"/>
      <c r="BP20" s="233"/>
      <c r="BQ20" s="238">
        <v>14</v>
      </c>
      <c r="BR20" s="239"/>
      <c r="BS20" s="1032"/>
      <c r="BT20" s="1033"/>
      <c r="BU20" s="1033"/>
      <c r="BV20" s="1033"/>
      <c r="BW20" s="1033"/>
      <c r="BX20" s="1033"/>
      <c r="BY20" s="1033"/>
      <c r="BZ20" s="1033"/>
      <c r="CA20" s="1033"/>
      <c r="CB20" s="1033"/>
      <c r="CC20" s="1033"/>
      <c r="CD20" s="1033"/>
      <c r="CE20" s="1033"/>
      <c r="CF20" s="1033"/>
      <c r="CG20" s="1054"/>
      <c r="CH20" s="1029"/>
      <c r="CI20" s="1030"/>
      <c r="CJ20" s="1030"/>
      <c r="CK20" s="1030"/>
      <c r="CL20" s="1031"/>
      <c r="CM20" s="1029"/>
      <c r="CN20" s="1030"/>
      <c r="CO20" s="1030"/>
      <c r="CP20" s="1030"/>
      <c r="CQ20" s="1031"/>
      <c r="CR20" s="1029"/>
      <c r="CS20" s="1030"/>
      <c r="CT20" s="1030"/>
      <c r="CU20" s="1030"/>
      <c r="CV20" s="1031"/>
      <c r="CW20" s="1029"/>
      <c r="CX20" s="1030"/>
      <c r="CY20" s="1030"/>
      <c r="CZ20" s="1030"/>
      <c r="DA20" s="1031"/>
      <c r="DB20" s="1029"/>
      <c r="DC20" s="1030"/>
      <c r="DD20" s="1030"/>
      <c r="DE20" s="1030"/>
      <c r="DF20" s="1031"/>
      <c r="DG20" s="1029"/>
      <c r="DH20" s="1030"/>
      <c r="DI20" s="1030"/>
      <c r="DJ20" s="1030"/>
      <c r="DK20" s="1031"/>
      <c r="DL20" s="1029"/>
      <c r="DM20" s="1030"/>
      <c r="DN20" s="1030"/>
      <c r="DO20" s="1030"/>
      <c r="DP20" s="1031"/>
      <c r="DQ20" s="1029"/>
      <c r="DR20" s="1030"/>
      <c r="DS20" s="1030"/>
      <c r="DT20" s="1030"/>
      <c r="DU20" s="1031"/>
      <c r="DV20" s="1032"/>
      <c r="DW20" s="1033"/>
      <c r="DX20" s="1033"/>
      <c r="DY20" s="1033"/>
      <c r="DZ20" s="1034"/>
      <c r="EA20" s="234"/>
    </row>
    <row r="21" spans="1:131" s="235" customFormat="1" ht="26.25" customHeight="1" thickBot="1" x14ac:dyDescent="0.2">
      <c r="A21" s="238">
        <v>15</v>
      </c>
      <c r="B21" s="1070"/>
      <c r="C21" s="1071"/>
      <c r="D21" s="1071"/>
      <c r="E21" s="1071"/>
      <c r="F21" s="1071"/>
      <c r="G21" s="1071"/>
      <c r="H21" s="1071"/>
      <c r="I21" s="1071"/>
      <c r="J21" s="1071"/>
      <c r="K21" s="1071"/>
      <c r="L21" s="1071"/>
      <c r="M21" s="1071"/>
      <c r="N21" s="1071"/>
      <c r="O21" s="1071"/>
      <c r="P21" s="1072"/>
      <c r="Q21" s="1078"/>
      <c r="R21" s="1079"/>
      <c r="S21" s="1079"/>
      <c r="T21" s="1079"/>
      <c r="U21" s="1079"/>
      <c r="V21" s="1079"/>
      <c r="W21" s="1079"/>
      <c r="X21" s="1079"/>
      <c r="Y21" s="1079"/>
      <c r="Z21" s="1079"/>
      <c r="AA21" s="1079"/>
      <c r="AB21" s="1079"/>
      <c r="AC21" s="1079"/>
      <c r="AD21" s="1079"/>
      <c r="AE21" s="1080"/>
      <c r="AF21" s="1075"/>
      <c r="AG21" s="1076"/>
      <c r="AH21" s="1076"/>
      <c r="AI21" s="1076"/>
      <c r="AJ21" s="1077"/>
      <c r="AK21" s="1128"/>
      <c r="AL21" s="1129"/>
      <c r="AM21" s="1129"/>
      <c r="AN21" s="1129"/>
      <c r="AO21" s="1129"/>
      <c r="AP21" s="1129"/>
      <c r="AQ21" s="1129"/>
      <c r="AR21" s="1129"/>
      <c r="AS21" s="1129"/>
      <c r="AT21" s="1129"/>
      <c r="AU21" s="1130"/>
      <c r="AV21" s="1130"/>
      <c r="AW21" s="1130"/>
      <c r="AX21" s="1130"/>
      <c r="AY21" s="1131"/>
      <c r="AZ21" s="232"/>
      <c r="BA21" s="232"/>
      <c r="BB21" s="232"/>
      <c r="BC21" s="232"/>
      <c r="BD21" s="232"/>
      <c r="BE21" s="233"/>
      <c r="BF21" s="233"/>
      <c r="BG21" s="233"/>
      <c r="BH21" s="233"/>
      <c r="BI21" s="233"/>
      <c r="BJ21" s="233"/>
      <c r="BK21" s="233"/>
      <c r="BL21" s="233"/>
      <c r="BM21" s="233"/>
      <c r="BN21" s="233"/>
      <c r="BO21" s="233"/>
      <c r="BP21" s="233"/>
      <c r="BQ21" s="238">
        <v>15</v>
      </c>
      <c r="BR21" s="239"/>
      <c r="BS21" s="1032"/>
      <c r="BT21" s="1033"/>
      <c r="BU21" s="1033"/>
      <c r="BV21" s="1033"/>
      <c r="BW21" s="1033"/>
      <c r="BX21" s="1033"/>
      <c r="BY21" s="1033"/>
      <c r="BZ21" s="1033"/>
      <c r="CA21" s="1033"/>
      <c r="CB21" s="1033"/>
      <c r="CC21" s="1033"/>
      <c r="CD21" s="1033"/>
      <c r="CE21" s="1033"/>
      <c r="CF21" s="1033"/>
      <c r="CG21" s="1054"/>
      <c r="CH21" s="1029"/>
      <c r="CI21" s="1030"/>
      <c r="CJ21" s="1030"/>
      <c r="CK21" s="1030"/>
      <c r="CL21" s="1031"/>
      <c r="CM21" s="1029"/>
      <c r="CN21" s="1030"/>
      <c r="CO21" s="1030"/>
      <c r="CP21" s="1030"/>
      <c r="CQ21" s="1031"/>
      <c r="CR21" s="1029"/>
      <c r="CS21" s="1030"/>
      <c r="CT21" s="1030"/>
      <c r="CU21" s="1030"/>
      <c r="CV21" s="1031"/>
      <c r="CW21" s="1029"/>
      <c r="CX21" s="1030"/>
      <c r="CY21" s="1030"/>
      <c r="CZ21" s="1030"/>
      <c r="DA21" s="1031"/>
      <c r="DB21" s="1029"/>
      <c r="DC21" s="1030"/>
      <c r="DD21" s="1030"/>
      <c r="DE21" s="1030"/>
      <c r="DF21" s="1031"/>
      <c r="DG21" s="1029"/>
      <c r="DH21" s="1030"/>
      <c r="DI21" s="1030"/>
      <c r="DJ21" s="1030"/>
      <c r="DK21" s="1031"/>
      <c r="DL21" s="1029"/>
      <c r="DM21" s="1030"/>
      <c r="DN21" s="1030"/>
      <c r="DO21" s="1030"/>
      <c r="DP21" s="1031"/>
      <c r="DQ21" s="1029"/>
      <c r="DR21" s="1030"/>
      <c r="DS21" s="1030"/>
      <c r="DT21" s="1030"/>
      <c r="DU21" s="1031"/>
      <c r="DV21" s="1032"/>
      <c r="DW21" s="1033"/>
      <c r="DX21" s="1033"/>
      <c r="DY21" s="1033"/>
      <c r="DZ21" s="1034"/>
      <c r="EA21" s="234"/>
    </row>
    <row r="22" spans="1:131" s="235" customFormat="1" ht="26.25" customHeight="1" x14ac:dyDescent="0.15">
      <c r="A22" s="238">
        <v>16</v>
      </c>
      <c r="B22" s="1070"/>
      <c r="C22" s="1071"/>
      <c r="D22" s="1071"/>
      <c r="E22" s="1071"/>
      <c r="F22" s="1071"/>
      <c r="G22" s="1071"/>
      <c r="H22" s="1071"/>
      <c r="I22" s="1071"/>
      <c r="J22" s="1071"/>
      <c r="K22" s="1071"/>
      <c r="L22" s="1071"/>
      <c r="M22" s="1071"/>
      <c r="N22" s="1071"/>
      <c r="O22" s="1071"/>
      <c r="P22" s="1072"/>
      <c r="Q22" s="1121"/>
      <c r="R22" s="1122"/>
      <c r="S22" s="1122"/>
      <c r="T22" s="1122"/>
      <c r="U22" s="1122"/>
      <c r="V22" s="1122"/>
      <c r="W22" s="1122"/>
      <c r="X22" s="1122"/>
      <c r="Y22" s="1122"/>
      <c r="Z22" s="1122"/>
      <c r="AA22" s="1122"/>
      <c r="AB22" s="1122"/>
      <c r="AC22" s="1122"/>
      <c r="AD22" s="1122"/>
      <c r="AE22" s="1123"/>
      <c r="AF22" s="1075"/>
      <c r="AG22" s="1076"/>
      <c r="AH22" s="1076"/>
      <c r="AI22" s="1076"/>
      <c r="AJ22" s="1077"/>
      <c r="AK22" s="1124"/>
      <c r="AL22" s="1125"/>
      <c r="AM22" s="1125"/>
      <c r="AN22" s="1125"/>
      <c r="AO22" s="1125"/>
      <c r="AP22" s="1125"/>
      <c r="AQ22" s="1125"/>
      <c r="AR22" s="1125"/>
      <c r="AS22" s="1125"/>
      <c r="AT22" s="1125"/>
      <c r="AU22" s="1126"/>
      <c r="AV22" s="1126"/>
      <c r="AW22" s="1126"/>
      <c r="AX22" s="1126"/>
      <c r="AY22" s="1127"/>
      <c r="AZ22" s="1068" t="s">
        <v>375</v>
      </c>
      <c r="BA22" s="1068"/>
      <c r="BB22" s="1068"/>
      <c r="BC22" s="1068"/>
      <c r="BD22" s="1069"/>
      <c r="BE22" s="233"/>
      <c r="BF22" s="233"/>
      <c r="BG22" s="233"/>
      <c r="BH22" s="233"/>
      <c r="BI22" s="233"/>
      <c r="BJ22" s="233"/>
      <c r="BK22" s="233"/>
      <c r="BL22" s="233"/>
      <c r="BM22" s="233"/>
      <c r="BN22" s="233"/>
      <c r="BO22" s="233"/>
      <c r="BP22" s="233"/>
      <c r="BQ22" s="238">
        <v>16</v>
      </c>
      <c r="BR22" s="239"/>
      <c r="BS22" s="1032"/>
      <c r="BT22" s="1033"/>
      <c r="BU22" s="1033"/>
      <c r="BV22" s="1033"/>
      <c r="BW22" s="1033"/>
      <c r="BX22" s="1033"/>
      <c r="BY22" s="1033"/>
      <c r="BZ22" s="1033"/>
      <c r="CA22" s="1033"/>
      <c r="CB22" s="1033"/>
      <c r="CC22" s="1033"/>
      <c r="CD22" s="1033"/>
      <c r="CE22" s="1033"/>
      <c r="CF22" s="1033"/>
      <c r="CG22" s="1054"/>
      <c r="CH22" s="1029"/>
      <c r="CI22" s="1030"/>
      <c r="CJ22" s="1030"/>
      <c r="CK22" s="1030"/>
      <c r="CL22" s="1031"/>
      <c r="CM22" s="1029"/>
      <c r="CN22" s="1030"/>
      <c r="CO22" s="1030"/>
      <c r="CP22" s="1030"/>
      <c r="CQ22" s="1031"/>
      <c r="CR22" s="1029"/>
      <c r="CS22" s="1030"/>
      <c r="CT22" s="1030"/>
      <c r="CU22" s="1030"/>
      <c r="CV22" s="1031"/>
      <c r="CW22" s="1029"/>
      <c r="CX22" s="1030"/>
      <c r="CY22" s="1030"/>
      <c r="CZ22" s="1030"/>
      <c r="DA22" s="1031"/>
      <c r="DB22" s="1029"/>
      <c r="DC22" s="1030"/>
      <c r="DD22" s="1030"/>
      <c r="DE22" s="1030"/>
      <c r="DF22" s="1031"/>
      <c r="DG22" s="1029"/>
      <c r="DH22" s="1030"/>
      <c r="DI22" s="1030"/>
      <c r="DJ22" s="1030"/>
      <c r="DK22" s="1031"/>
      <c r="DL22" s="1029"/>
      <c r="DM22" s="1030"/>
      <c r="DN22" s="1030"/>
      <c r="DO22" s="1030"/>
      <c r="DP22" s="1031"/>
      <c r="DQ22" s="1029"/>
      <c r="DR22" s="1030"/>
      <c r="DS22" s="1030"/>
      <c r="DT22" s="1030"/>
      <c r="DU22" s="1031"/>
      <c r="DV22" s="1032"/>
      <c r="DW22" s="1033"/>
      <c r="DX22" s="1033"/>
      <c r="DY22" s="1033"/>
      <c r="DZ22" s="1034"/>
      <c r="EA22" s="234"/>
    </row>
    <row r="23" spans="1:131" s="235" customFormat="1" ht="26.25" customHeight="1" thickBot="1" x14ac:dyDescent="0.2">
      <c r="A23" s="240" t="s">
        <v>376</v>
      </c>
      <c r="B23" s="975" t="s">
        <v>377</v>
      </c>
      <c r="C23" s="976"/>
      <c r="D23" s="976"/>
      <c r="E23" s="976"/>
      <c r="F23" s="976"/>
      <c r="G23" s="976"/>
      <c r="H23" s="976"/>
      <c r="I23" s="976"/>
      <c r="J23" s="976"/>
      <c r="K23" s="976"/>
      <c r="L23" s="976"/>
      <c r="M23" s="976"/>
      <c r="N23" s="976"/>
      <c r="O23" s="976"/>
      <c r="P23" s="986"/>
      <c r="Q23" s="1115">
        <v>15658</v>
      </c>
      <c r="R23" s="1109"/>
      <c r="S23" s="1109"/>
      <c r="T23" s="1109"/>
      <c r="U23" s="1109"/>
      <c r="V23" s="1109">
        <v>13807</v>
      </c>
      <c r="W23" s="1109"/>
      <c r="X23" s="1109"/>
      <c r="Y23" s="1109"/>
      <c r="Z23" s="1109"/>
      <c r="AA23" s="1109">
        <v>1851</v>
      </c>
      <c r="AB23" s="1109"/>
      <c r="AC23" s="1109"/>
      <c r="AD23" s="1109"/>
      <c r="AE23" s="1116"/>
      <c r="AF23" s="1117">
        <v>1722</v>
      </c>
      <c r="AG23" s="1109"/>
      <c r="AH23" s="1109"/>
      <c r="AI23" s="1109"/>
      <c r="AJ23" s="1118"/>
      <c r="AK23" s="1119"/>
      <c r="AL23" s="1120"/>
      <c r="AM23" s="1120"/>
      <c r="AN23" s="1120"/>
      <c r="AO23" s="1120"/>
      <c r="AP23" s="1109">
        <v>1080</v>
      </c>
      <c r="AQ23" s="1109"/>
      <c r="AR23" s="1109"/>
      <c r="AS23" s="1109"/>
      <c r="AT23" s="1109"/>
      <c r="AU23" s="1110"/>
      <c r="AV23" s="1110"/>
      <c r="AW23" s="1110"/>
      <c r="AX23" s="1110"/>
      <c r="AY23" s="1111"/>
      <c r="AZ23" s="1112" t="s">
        <v>117</v>
      </c>
      <c r="BA23" s="1113"/>
      <c r="BB23" s="1113"/>
      <c r="BC23" s="1113"/>
      <c r="BD23" s="1114"/>
      <c r="BE23" s="233"/>
      <c r="BF23" s="233"/>
      <c r="BG23" s="233"/>
      <c r="BH23" s="233"/>
      <c r="BI23" s="233"/>
      <c r="BJ23" s="233"/>
      <c r="BK23" s="233"/>
      <c r="BL23" s="233"/>
      <c r="BM23" s="233"/>
      <c r="BN23" s="233"/>
      <c r="BO23" s="233"/>
      <c r="BP23" s="233"/>
      <c r="BQ23" s="238">
        <v>17</v>
      </c>
      <c r="BR23" s="239"/>
      <c r="BS23" s="1032"/>
      <c r="BT23" s="1033"/>
      <c r="BU23" s="1033"/>
      <c r="BV23" s="1033"/>
      <c r="BW23" s="1033"/>
      <c r="BX23" s="1033"/>
      <c r="BY23" s="1033"/>
      <c r="BZ23" s="1033"/>
      <c r="CA23" s="1033"/>
      <c r="CB23" s="1033"/>
      <c r="CC23" s="1033"/>
      <c r="CD23" s="1033"/>
      <c r="CE23" s="1033"/>
      <c r="CF23" s="1033"/>
      <c r="CG23" s="1054"/>
      <c r="CH23" s="1029"/>
      <c r="CI23" s="1030"/>
      <c r="CJ23" s="1030"/>
      <c r="CK23" s="1030"/>
      <c r="CL23" s="1031"/>
      <c r="CM23" s="1029"/>
      <c r="CN23" s="1030"/>
      <c r="CO23" s="1030"/>
      <c r="CP23" s="1030"/>
      <c r="CQ23" s="1031"/>
      <c r="CR23" s="1029"/>
      <c r="CS23" s="1030"/>
      <c r="CT23" s="1030"/>
      <c r="CU23" s="1030"/>
      <c r="CV23" s="1031"/>
      <c r="CW23" s="1029"/>
      <c r="CX23" s="1030"/>
      <c r="CY23" s="1030"/>
      <c r="CZ23" s="1030"/>
      <c r="DA23" s="1031"/>
      <c r="DB23" s="1029"/>
      <c r="DC23" s="1030"/>
      <c r="DD23" s="1030"/>
      <c r="DE23" s="1030"/>
      <c r="DF23" s="1031"/>
      <c r="DG23" s="1029"/>
      <c r="DH23" s="1030"/>
      <c r="DI23" s="1030"/>
      <c r="DJ23" s="1030"/>
      <c r="DK23" s="1031"/>
      <c r="DL23" s="1029"/>
      <c r="DM23" s="1030"/>
      <c r="DN23" s="1030"/>
      <c r="DO23" s="1030"/>
      <c r="DP23" s="1031"/>
      <c r="DQ23" s="1029"/>
      <c r="DR23" s="1030"/>
      <c r="DS23" s="1030"/>
      <c r="DT23" s="1030"/>
      <c r="DU23" s="1031"/>
      <c r="DV23" s="1032"/>
      <c r="DW23" s="1033"/>
      <c r="DX23" s="1033"/>
      <c r="DY23" s="1033"/>
      <c r="DZ23" s="1034"/>
      <c r="EA23" s="234"/>
    </row>
    <row r="24" spans="1:131" s="235" customFormat="1" ht="26.25" customHeight="1" x14ac:dyDescent="0.15">
      <c r="A24" s="1108" t="s">
        <v>378</v>
      </c>
      <c r="B24" s="1108"/>
      <c r="C24" s="1108"/>
      <c r="D24" s="1108"/>
      <c r="E24" s="1108"/>
      <c r="F24" s="1108"/>
      <c r="G24" s="1108"/>
      <c r="H24" s="1108"/>
      <c r="I24" s="1108"/>
      <c r="J24" s="1108"/>
      <c r="K24" s="1108"/>
      <c r="L24" s="1108"/>
      <c r="M24" s="1108"/>
      <c r="N24" s="1108"/>
      <c r="O24" s="1108"/>
      <c r="P24" s="1108"/>
      <c r="Q24" s="1108"/>
      <c r="R24" s="1108"/>
      <c r="S24" s="1108"/>
      <c r="T24" s="1108"/>
      <c r="U24" s="1108"/>
      <c r="V24" s="1108"/>
      <c r="W24" s="1108"/>
      <c r="X24" s="1108"/>
      <c r="Y24" s="1108"/>
      <c r="Z24" s="1108"/>
      <c r="AA24" s="1108"/>
      <c r="AB24" s="1108"/>
      <c r="AC24" s="1108"/>
      <c r="AD24" s="1108"/>
      <c r="AE24" s="1108"/>
      <c r="AF24" s="1108"/>
      <c r="AG24" s="1108"/>
      <c r="AH24" s="1108"/>
      <c r="AI24" s="1108"/>
      <c r="AJ24" s="1108"/>
      <c r="AK24" s="1108"/>
      <c r="AL24" s="1108"/>
      <c r="AM24" s="1108"/>
      <c r="AN24" s="1108"/>
      <c r="AO24" s="1108"/>
      <c r="AP24" s="1108"/>
      <c r="AQ24" s="1108"/>
      <c r="AR24" s="1108"/>
      <c r="AS24" s="1108"/>
      <c r="AT24" s="1108"/>
      <c r="AU24" s="1108"/>
      <c r="AV24" s="1108"/>
      <c r="AW24" s="1108"/>
      <c r="AX24" s="1108"/>
      <c r="AY24" s="1108"/>
      <c r="AZ24" s="232"/>
      <c r="BA24" s="232"/>
      <c r="BB24" s="232"/>
      <c r="BC24" s="232"/>
      <c r="BD24" s="232"/>
      <c r="BE24" s="233"/>
      <c r="BF24" s="233"/>
      <c r="BG24" s="233"/>
      <c r="BH24" s="233"/>
      <c r="BI24" s="233"/>
      <c r="BJ24" s="233"/>
      <c r="BK24" s="233"/>
      <c r="BL24" s="233"/>
      <c r="BM24" s="233"/>
      <c r="BN24" s="233"/>
      <c r="BO24" s="233"/>
      <c r="BP24" s="233"/>
      <c r="BQ24" s="238">
        <v>18</v>
      </c>
      <c r="BR24" s="239"/>
      <c r="BS24" s="1032"/>
      <c r="BT24" s="1033"/>
      <c r="BU24" s="1033"/>
      <c r="BV24" s="1033"/>
      <c r="BW24" s="1033"/>
      <c r="BX24" s="1033"/>
      <c r="BY24" s="1033"/>
      <c r="BZ24" s="1033"/>
      <c r="CA24" s="1033"/>
      <c r="CB24" s="1033"/>
      <c r="CC24" s="1033"/>
      <c r="CD24" s="1033"/>
      <c r="CE24" s="1033"/>
      <c r="CF24" s="1033"/>
      <c r="CG24" s="1054"/>
      <c r="CH24" s="1029"/>
      <c r="CI24" s="1030"/>
      <c r="CJ24" s="1030"/>
      <c r="CK24" s="1030"/>
      <c r="CL24" s="1031"/>
      <c r="CM24" s="1029"/>
      <c r="CN24" s="1030"/>
      <c r="CO24" s="1030"/>
      <c r="CP24" s="1030"/>
      <c r="CQ24" s="1031"/>
      <c r="CR24" s="1029"/>
      <c r="CS24" s="1030"/>
      <c r="CT24" s="1030"/>
      <c r="CU24" s="1030"/>
      <c r="CV24" s="1031"/>
      <c r="CW24" s="1029"/>
      <c r="CX24" s="1030"/>
      <c r="CY24" s="1030"/>
      <c r="CZ24" s="1030"/>
      <c r="DA24" s="1031"/>
      <c r="DB24" s="1029"/>
      <c r="DC24" s="1030"/>
      <c r="DD24" s="1030"/>
      <c r="DE24" s="1030"/>
      <c r="DF24" s="1031"/>
      <c r="DG24" s="1029"/>
      <c r="DH24" s="1030"/>
      <c r="DI24" s="1030"/>
      <c r="DJ24" s="1030"/>
      <c r="DK24" s="1031"/>
      <c r="DL24" s="1029"/>
      <c r="DM24" s="1030"/>
      <c r="DN24" s="1030"/>
      <c r="DO24" s="1030"/>
      <c r="DP24" s="1031"/>
      <c r="DQ24" s="1029"/>
      <c r="DR24" s="1030"/>
      <c r="DS24" s="1030"/>
      <c r="DT24" s="1030"/>
      <c r="DU24" s="1031"/>
      <c r="DV24" s="1032"/>
      <c r="DW24" s="1033"/>
      <c r="DX24" s="1033"/>
      <c r="DY24" s="1033"/>
      <c r="DZ24" s="1034"/>
      <c r="EA24" s="234"/>
    </row>
    <row r="25" spans="1:131" ht="26.25" customHeight="1" thickBot="1" x14ac:dyDescent="0.2">
      <c r="A25" s="1107" t="s">
        <v>379</v>
      </c>
      <c r="B25" s="1107"/>
      <c r="C25" s="1107"/>
      <c r="D25" s="1107"/>
      <c r="E25" s="1107"/>
      <c r="F25" s="1107"/>
      <c r="G25" s="1107"/>
      <c r="H25" s="1107"/>
      <c r="I25" s="1107"/>
      <c r="J25" s="1107"/>
      <c r="K25" s="1107"/>
      <c r="L25" s="1107"/>
      <c r="M25" s="1107"/>
      <c r="N25" s="1107"/>
      <c r="O25" s="1107"/>
      <c r="P25" s="1107"/>
      <c r="Q25" s="1107"/>
      <c r="R25" s="1107"/>
      <c r="S25" s="1107"/>
      <c r="T25" s="1107"/>
      <c r="U25" s="1107"/>
      <c r="V25" s="1107"/>
      <c r="W25" s="1107"/>
      <c r="X25" s="1107"/>
      <c r="Y25" s="1107"/>
      <c r="Z25" s="1107"/>
      <c r="AA25" s="1107"/>
      <c r="AB25" s="1107"/>
      <c r="AC25" s="1107"/>
      <c r="AD25" s="1107"/>
      <c r="AE25" s="1107"/>
      <c r="AF25" s="1107"/>
      <c r="AG25" s="1107"/>
      <c r="AH25" s="1107"/>
      <c r="AI25" s="1107"/>
      <c r="AJ25" s="1107"/>
      <c r="AK25" s="1107"/>
      <c r="AL25" s="1107"/>
      <c r="AM25" s="1107"/>
      <c r="AN25" s="1107"/>
      <c r="AO25" s="1107"/>
      <c r="AP25" s="1107"/>
      <c r="AQ25" s="1107"/>
      <c r="AR25" s="1107"/>
      <c r="AS25" s="1107"/>
      <c r="AT25" s="1107"/>
      <c r="AU25" s="1107"/>
      <c r="AV25" s="1107"/>
      <c r="AW25" s="1107"/>
      <c r="AX25" s="1107"/>
      <c r="AY25" s="1107"/>
      <c r="AZ25" s="1107"/>
      <c r="BA25" s="1107"/>
      <c r="BB25" s="1107"/>
      <c r="BC25" s="1107"/>
      <c r="BD25" s="1107"/>
      <c r="BE25" s="1107"/>
      <c r="BF25" s="1107"/>
      <c r="BG25" s="1107"/>
      <c r="BH25" s="1107"/>
      <c r="BI25" s="1107"/>
      <c r="BJ25" s="232"/>
      <c r="BK25" s="232"/>
      <c r="BL25" s="232"/>
      <c r="BM25" s="232"/>
      <c r="BN25" s="232"/>
      <c r="BO25" s="241"/>
      <c r="BP25" s="241"/>
      <c r="BQ25" s="238">
        <v>19</v>
      </c>
      <c r="BR25" s="239"/>
      <c r="BS25" s="1032"/>
      <c r="BT25" s="1033"/>
      <c r="BU25" s="1033"/>
      <c r="BV25" s="1033"/>
      <c r="BW25" s="1033"/>
      <c r="BX25" s="1033"/>
      <c r="BY25" s="1033"/>
      <c r="BZ25" s="1033"/>
      <c r="CA25" s="1033"/>
      <c r="CB25" s="1033"/>
      <c r="CC25" s="1033"/>
      <c r="CD25" s="1033"/>
      <c r="CE25" s="1033"/>
      <c r="CF25" s="1033"/>
      <c r="CG25" s="1054"/>
      <c r="CH25" s="1029"/>
      <c r="CI25" s="1030"/>
      <c r="CJ25" s="1030"/>
      <c r="CK25" s="1030"/>
      <c r="CL25" s="1031"/>
      <c r="CM25" s="1029"/>
      <c r="CN25" s="1030"/>
      <c r="CO25" s="1030"/>
      <c r="CP25" s="1030"/>
      <c r="CQ25" s="1031"/>
      <c r="CR25" s="1029"/>
      <c r="CS25" s="1030"/>
      <c r="CT25" s="1030"/>
      <c r="CU25" s="1030"/>
      <c r="CV25" s="1031"/>
      <c r="CW25" s="1029"/>
      <c r="CX25" s="1030"/>
      <c r="CY25" s="1030"/>
      <c r="CZ25" s="1030"/>
      <c r="DA25" s="1031"/>
      <c r="DB25" s="1029"/>
      <c r="DC25" s="1030"/>
      <c r="DD25" s="1030"/>
      <c r="DE25" s="1030"/>
      <c r="DF25" s="1031"/>
      <c r="DG25" s="1029"/>
      <c r="DH25" s="1030"/>
      <c r="DI25" s="1030"/>
      <c r="DJ25" s="1030"/>
      <c r="DK25" s="1031"/>
      <c r="DL25" s="1029"/>
      <c r="DM25" s="1030"/>
      <c r="DN25" s="1030"/>
      <c r="DO25" s="1030"/>
      <c r="DP25" s="1031"/>
      <c r="DQ25" s="1029"/>
      <c r="DR25" s="1030"/>
      <c r="DS25" s="1030"/>
      <c r="DT25" s="1030"/>
      <c r="DU25" s="1031"/>
      <c r="DV25" s="1032"/>
      <c r="DW25" s="1033"/>
      <c r="DX25" s="1033"/>
      <c r="DY25" s="1033"/>
      <c r="DZ25" s="1034"/>
      <c r="EA25" s="230"/>
    </row>
    <row r="26" spans="1:131" ht="26.25" customHeight="1" x14ac:dyDescent="0.15">
      <c r="A26" s="1035" t="s">
        <v>356</v>
      </c>
      <c r="B26" s="1036"/>
      <c r="C26" s="1036"/>
      <c r="D26" s="1036"/>
      <c r="E26" s="1036"/>
      <c r="F26" s="1036"/>
      <c r="G26" s="1036"/>
      <c r="H26" s="1036"/>
      <c r="I26" s="1036"/>
      <c r="J26" s="1036"/>
      <c r="K26" s="1036"/>
      <c r="L26" s="1036"/>
      <c r="M26" s="1036"/>
      <c r="N26" s="1036"/>
      <c r="O26" s="1036"/>
      <c r="P26" s="1037"/>
      <c r="Q26" s="1041" t="s">
        <v>380</v>
      </c>
      <c r="R26" s="1042"/>
      <c r="S26" s="1042"/>
      <c r="T26" s="1042"/>
      <c r="U26" s="1043"/>
      <c r="V26" s="1041" t="s">
        <v>381</v>
      </c>
      <c r="W26" s="1042"/>
      <c r="X26" s="1042"/>
      <c r="Y26" s="1042"/>
      <c r="Z26" s="1043"/>
      <c r="AA26" s="1041" t="s">
        <v>382</v>
      </c>
      <c r="AB26" s="1042"/>
      <c r="AC26" s="1042"/>
      <c r="AD26" s="1042"/>
      <c r="AE26" s="1042"/>
      <c r="AF26" s="1103" t="s">
        <v>383</v>
      </c>
      <c r="AG26" s="1048"/>
      <c r="AH26" s="1048"/>
      <c r="AI26" s="1048"/>
      <c r="AJ26" s="1104"/>
      <c r="AK26" s="1042" t="s">
        <v>384</v>
      </c>
      <c r="AL26" s="1042"/>
      <c r="AM26" s="1042"/>
      <c r="AN26" s="1042"/>
      <c r="AO26" s="1043"/>
      <c r="AP26" s="1041" t="s">
        <v>385</v>
      </c>
      <c r="AQ26" s="1042"/>
      <c r="AR26" s="1042"/>
      <c r="AS26" s="1042"/>
      <c r="AT26" s="1043"/>
      <c r="AU26" s="1041" t="s">
        <v>386</v>
      </c>
      <c r="AV26" s="1042"/>
      <c r="AW26" s="1042"/>
      <c r="AX26" s="1042"/>
      <c r="AY26" s="1043"/>
      <c r="AZ26" s="1041" t="s">
        <v>387</v>
      </c>
      <c r="BA26" s="1042"/>
      <c r="BB26" s="1042"/>
      <c r="BC26" s="1042"/>
      <c r="BD26" s="1043"/>
      <c r="BE26" s="1041" t="s">
        <v>363</v>
      </c>
      <c r="BF26" s="1042"/>
      <c r="BG26" s="1042"/>
      <c r="BH26" s="1042"/>
      <c r="BI26" s="1055"/>
      <c r="BJ26" s="232"/>
      <c r="BK26" s="232"/>
      <c r="BL26" s="232"/>
      <c r="BM26" s="232"/>
      <c r="BN26" s="232"/>
      <c r="BO26" s="241"/>
      <c r="BP26" s="241"/>
      <c r="BQ26" s="238">
        <v>20</v>
      </c>
      <c r="BR26" s="239"/>
      <c r="BS26" s="1032"/>
      <c r="BT26" s="1033"/>
      <c r="BU26" s="1033"/>
      <c r="BV26" s="1033"/>
      <c r="BW26" s="1033"/>
      <c r="BX26" s="1033"/>
      <c r="BY26" s="1033"/>
      <c r="BZ26" s="1033"/>
      <c r="CA26" s="1033"/>
      <c r="CB26" s="1033"/>
      <c r="CC26" s="1033"/>
      <c r="CD26" s="1033"/>
      <c r="CE26" s="1033"/>
      <c r="CF26" s="1033"/>
      <c r="CG26" s="1054"/>
      <c r="CH26" s="1029"/>
      <c r="CI26" s="1030"/>
      <c r="CJ26" s="1030"/>
      <c r="CK26" s="1030"/>
      <c r="CL26" s="1031"/>
      <c r="CM26" s="1029"/>
      <c r="CN26" s="1030"/>
      <c r="CO26" s="1030"/>
      <c r="CP26" s="1030"/>
      <c r="CQ26" s="1031"/>
      <c r="CR26" s="1029"/>
      <c r="CS26" s="1030"/>
      <c r="CT26" s="1030"/>
      <c r="CU26" s="1030"/>
      <c r="CV26" s="1031"/>
      <c r="CW26" s="1029"/>
      <c r="CX26" s="1030"/>
      <c r="CY26" s="1030"/>
      <c r="CZ26" s="1030"/>
      <c r="DA26" s="1031"/>
      <c r="DB26" s="1029"/>
      <c r="DC26" s="1030"/>
      <c r="DD26" s="1030"/>
      <c r="DE26" s="1030"/>
      <c r="DF26" s="1031"/>
      <c r="DG26" s="1029"/>
      <c r="DH26" s="1030"/>
      <c r="DI26" s="1030"/>
      <c r="DJ26" s="1030"/>
      <c r="DK26" s="1031"/>
      <c r="DL26" s="1029"/>
      <c r="DM26" s="1030"/>
      <c r="DN26" s="1030"/>
      <c r="DO26" s="1030"/>
      <c r="DP26" s="1031"/>
      <c r="DQ26" s="1029"/>
      <c r="DR26" s="1030"/>
      <c r="DS26" s="1030"/>
      <c r="DT26" s="1030"/>
      <c r="DU26" s="1031"/>
      <c r="DV26" s="1032"/>
      <c r="DW26" s="1033"/>
      <c r="DX26" s="1033"/>
      <c r="DY26" s="1033"/>
      <c r="DZ26" s="1034"/>
      <c r="EA26" s="230"/>
    </row>
    <row r="27" spans="1:131" ht="26.25" customHeight="1" thickBot="1" x14ac:dyDescent="0.2">
      <c r="A27" s="1038"/>
      <c r="B27" s="1039"/>
      <c r="C27" s="1039"/>
      <c r="D27" s="1039"/>
      <c r="E27" s="1039"/>
      <c r="F27" s="1039"/>
      <c r="G27" s="1039"/>
      <c r="H27" s="1039"/>
      <c r="I27" s="1039"/>
      <c r="J27" s="1039"/>
      <c r="K27" s="1039"/>
      <c r="L27" s="1039"/>
      <c r="M27" s="1039"/>
      <c r="N27" s="1039"/>
      <c r="O27" s="1039"/>
      <c r="P27" s="1040"/>
      <c r="Q27" s="1044"/>
      <c r="R27" s="1045"/>
      <c r="S27" s="1045"/>
      <c r="T27" s="1045"/>
      <c r="U27" s="1046"/>
      <c r="V27" s="1044"/>
      <c r="W27" s="1045"/>
      <c r="X27" s="1045"/>
      <c r="Y27" s="1045"/>
      <c r="Z27" s="1046"/>
      <c r="AA27" s="1044"/>
      <c r="AB27" s="1045"/>
      <c r="AC27" s="1045"/>
      <c r="AD27" s="1045"/>
      <c r="AE27" s="1045"/>
      <c r="AF27" s="1105"/>
      <c r="AG27" s="1051"/>
      <c r="AH27" s="1051"/>
      <c r="AI27" s="1051"/>
      <c r="AJ27" s="1106"/>
      <c r="AK27" s="1045"/>
      <c r="AL27" s="1045"/>
      <c r="AM27" s="1045"/>
      <c r="AN27" s="1045"/>
      <c r="AO27" s="1046"/>
      <c r="AP27" s="1044"/>
      <c r="AQ27" s="1045"/>
      <c r="AR27" s="1045"/>
      <c r="AS27" s="1045"/>
      <c r="AT27" s="1046"/>
      <c r="AU27" s="1044"/>
      <c r="AV27" s="1045"/>
      <c r="AW27" s="1045"/>
      <c r="AX27" s="1045"/>
      <c r="AY27" s="1046"/>
      <c r="AZ27" s="1044"/>
      <c r="BA27" s="1045"/>
      <c r="BB27" s="1045"/>
      <c r="BC27" s="1045"/>
      <c r="BD27" s="1046"/>
      <c r="BE27" s="1044"/>
      <c r="BF27" s="1045"/>
      <c r="BG27" s="1045"/>
      <c r="BH27" s="1045"/>
      <c r="BI27" s="1056"/>
      <c r="BJ27" s="232"/>
      <c r="BK27" s="232"/>
      <c r="BL27" s="232"/>
      <c r="BM27" s="232"/>
      <c r="BN27" s="232"/>
      <c r="BO27" s="241"/>
      <c r="BP27" s="241"/>
      <c r="BQ27" s="238">
        <v>21</v>
      </c>
      <c r="BR27" s="239"/>
      <c r="BS27" s="1032"/>
      <c r="BT27" s="1033"/>
      <c r="BU27" s="1033"/>
      <c r="BV27" s="1033"/>
      <c r="BW27" s="1033"/>
      <c r="BX27" s="1033"/>
      <c r="BY27" s="1033"/>
      <c r="BZ27" s="1033"/>
      <c r="CA27" s="1033"/>
      <c r="CB27" s="1033"/>
      <c r="CC27" s="1033"/>
      <c r="CD27" s="1033"/>
      <c r="CE27" s="1033"/>
      <c r="CF27" s="1033"/>
      <c r="CG27" s="1054"/>
      <c r="CH27" s="1029"/>
      <c r="CI27" s="1030"/>
      <c r="CJ27" s="1030"/>
      <c r="CK27" s="1030"/>
      <c r="CL27" s="1031"/>
      <c r="CM27" s="1029"/>
      <c r="CN27" s="1030"/>
      <c r="CO27" s="1030"/>
      <c r="CP27" s="1030"/>
      <c r="CQ27" s="1031"/>
      <c r="CR27" s="1029"/>
      <c r="CS27" s="1030"/>
      <c r="CT27" s="1030"/>
      <c r="CU27" s="1030"/>
      <c r="CV27" s="1031"/>
      <c r="CW27" s="1029"/>
      <c r="CX27" s="1030"/>
      <c r="CY27" s="1030"/>
      <c r="CZ27" s="1030"/>
      <c r="DA27" s="1031"/>
      <c r="DB27" s="1029"/>
      <c r="DC27" s="1030"/>
      <c r="DD27" s="1030"/>
      <c r="DE27" s="1030"/>
      <c r="DF27" s="1031"/>
      <c r="DG27" s="1029"/>
      <c r="DH27" s="1030"/>
      <c r="DI27" s="1030"/>
      <c r="DJ27" s="1030"/>
      <c r="DK27" s="1031"/>
      <c r="DL27" s="1029"/>
      <c r="DM27" s="1030"/>
      <c r="DN27" s="1030"/>
      <c r="DO27" s="1030"/>
      <c r="DP27" s="1031"/>
      <c r="DQ27" s="1029"/>
      <c r="DR27" s="1030"/>
      <c r="DS27" s="1030"/>
      <c r="DT27" s="1030"/>
      <c r="DU27" s="1031"/>
      <c r="DV27" s="1032"/>
      <c r="DW27" s="1033"/>
      <c r="DX27" s="1033"/>
      <c r="DY27" s="1033"/>
      <c r="DZ27" s="1034"/>
      <c r="EA27" s="230"/>
    </row>
    <row r="28" spans="1:131" ht="26.25" customHeight="1" thickTop="1" x14ac:dyDescent="0.15">
      <c r="A28" s="242">
        <v>1</v>
      </c>
      <c r="B28" s="1095" t="s">
        <v>388</v>
      </c>
      <c r="C28" s="1096"/>
      <c r="D28" s="1096"/>
      <c r="E28" s="1096"/>
      <c r="F28" s="1096"/>
      <c r="G28" s="1096"/>
      <c r="H28" s="1096"/>
      <c r="I28" s="1096"/>
      <c r="J28" s="1096"/>
      <c r="K28" s="1096"/>
      <c r="L28" s="1096"/>
      <c r="M28" s="1096"/>
      <c r="N28" s="1096"/>
      <c r="O28" s="1096"/>
      <c r="P28" s="1097"/>
      <c r="Q28" s="1098">
        <v>1321</v>
      </c>
      <c r="R28" s="1099"/>
      <c r="S28" s="1099"/>
      <c r="T28" s="1099"/>
      <c r="U28" s="1099"/>
      <c r="V28" s="1099">
        <v>1250</v>
      </c>
      <c r="W28" s="1099"/>
      <c r="X28" s="1099"/>
      <c r="Y28" s="1099"/>
      <c r="Z28" s="1099"/>
      <c r="AA28" s="1099">
        <v>71</v>
      </c>
      <c r="AB28" s="1099"/>
      <c r="AC28" s="1099"/>
      <c r="AD28" s="1099"/>
      <c r="AE28" s="1100"/>
      <c r="AF28" s="1101">
        <v>71</v>
      </c>
      <c r="AG28" s="1099"/>
      <c r="AH28" s="1099"/>
      <c r="AI28" s="1099"/>
      <c r="AJ28" s="1102"/>
      <c r="AK28" s="1082">
        <v>98</v>
      </c>
      <c r="AL28" s="1083"/>
      <c r="AM28" s="1083"/>
      <c r="AN28" s="1083"/>
      <c r="AO28" s="1083"/>
      <c r="AP28" s="1084" t="s">
        <v>558</v>
      </c>
      <c r="AQ28" s="1085"/>
      <c r="AR28" s="1085"/>
      <c r="AS28" s="1085"/>
      <c r="AT28" s="1086"/>
      <c r="AU28" s="1084" t="s">
        <v>484</v>
      </c>
      <c r="AV28" s="1085"/>
      <c r="AW28" s="1085"/>
      <c r="AX28" s="1085"/>
      <c r="AY28" s="1086"/>
      <c r="AZ28" s="1087" t="s">
        <v>484</v>
      </c>
      <c r="BA28" s="1088"/>
      <c r="BB28" s="1088"/>
      <c r="BC28" s="1088"/>
      <c r="BD28" s="1089"/>
      <c r="BE28" s="1093"/>
      <c r="BF28" s="1093"/>
      <c r="BG28" s="1093"/>
      <c r="BH28" s="1093"/>
      <c r="BI28" s="1094"/>
      <c r="BJ28" s="232"/>
      <c r="BK28" s="232"/>
      <c r="BL28" s="232"/>
      <c r="BM28" s="232"/>
      <c r="BN28" s="232"/>
      <c r="BO28" s="241"/>
      <c r="BP28" s="241"/>
      <c r="BQ28" s="238">
        <v>22</v>
      </c>
      <c r="BR28" s="239"/>
      <c r="BS28" s="1032"/>
      <c r="BT28" s="1033"/>
      <c r="BU28" s="1033"/>
      <c r="BV28" s="1033"/>
      <c r="BW28" s="1033"/>
      <c r="BX28" s="1033"/>
      <c r="BY28" s="1033"/>
      <c r="BZ28" s="1033"/>
      <c r="CA28" s="1033"/>
      <c r="CB28" s="1033"/>
      <c r="CC28" s="1033"/>
      <c r="CD28" s="1033"/>
      <c r="CE28" s="1033"/>
      <c r="CF28" s="1033"/>
      <c r="CG28" s="1054"/>
      <c r="CH28" s="1029"/>
      <c r="CI28" s="1030"/>
      <c r="CJ28" s="1030"/>
      <c r="CK28" s="1030"/>
      <c r="CL28" s="1031"/>
      <c r="CM28" s="1029"/>
      <c r="CN28" s="1030"/>
      <c r="CO28" s="1030"/>
      <c r="CP28" s="1030"/>
      <c r="CQ28" s="1031"/>
      <c r="CR28" s="1029"/>
      <c r="CS28" s="1030"/>
      <c r="CT28" s="1030"/>
      <c r="CU28" s="1030"/>
      <c r="CV28" s="1031"/>
      <c r="CW28" s="1029"/>
      <c r="CX28" s="1030"/>
      <c r="CY28" s="1030"/>
      <c r="CZ28" s="1030"/>
      <c r="DA28" s="1031"/>
      <c r="DB28" s="1029"/>
      <c r="DC28" s="1030"/>
      <c r="DD28" s="1030"/>
      <c r="DE28" s="1030"/>
      <c r="DF28" s="1031"/>
      <c r="DG28" s="1029"/>
      <c r="DH28" s="1030"/>
      <c r="DI28" s="1030"/>
      <c r="DJ28" s="1030"/>
      <c r="DK28" s="1031"/>
      <c r="DL28" s="1029"/>
      <c r="DM28" s="1030"/>
      <c r="DN28" s="1030"/>
      <c r="DO28" s="1030"/>
      <c r="DP28" s="1031"/>
      <c r="DQ28" s="1029"/>
      <c r="DR28" s="1030"/>
      <c r="DS28" s="1030"/>
      <c r="DT28" s="1030"/>
      <c r="DU28" s="1031"/>
      <c r="DV28" s="1032"/>
      <c r="DW28" s="1033"/>
      <c r="DX28" s="1033"/>
      <c r="DY28" s="1033"/>
      <c r="DZ28" s="1034"/>
      <c r="EA28" s="230"/>
    </row>
    <row r="29" spans="1:131" ht="26.25" customHeight="1" x14ac:dyDescent="0.15">
      <c r="A29" s="242">
        <v>2</v>
      </c>
      <c r="B29" s="1070" t="s">
        <v>389</v>
      </c>
      <c r="C29" s="1071"/>
      <c r="D29" s="1071"/>
      <c r="E29" s="1071"/>
      <c r="F29" s="1071"/>
      <c r="G29" s="1071"/>
      <c r="H29" s="1071"/>
      <c r="I29" s="1071"/>
      <c r="J29" s="1071"/>
      <c r="K29" s="1071"/>
      <c r="L29" s="1071"/>
      <c r="M29" s="1071"/>
      <c r="N29" s="1071"/>
      <c r="O29" s="1071"/>
      <c r="P29" s="1072"/>
      <c r="Q29" s="1078">
        <v>1040</v>
      </c>
      <c r="R29" s="1079"/>
      <c r="S29" s="1079"/>
      <c r="T29" s="1079"/>
      <c r="U29" s="1079"/>
      <c r="V29" s="1079">
        <v>990</v>
      </c>
      <c r="W29" s="1079"/>
      <c r="X29" s="1079"/>
      <c r="Y29" s="1079"/>
      <c r="Z29" s="1079"/>
      <c r="AA29" s="1079">
        <v>50</v>
      </c>
      <c r="AB29" s="1079"/>
      <c r="AC29" s="1079"/>
      <c r="AD29" s="1079"/>
      <c r="AE29" s="1080"/>
      <c r="AF29" s="1075">
        <v>50</v>
      </c>
      <c r="AG29" s="1076"/>
      <c r="AH29" s="1076"/>
      <c r="AI29" s="1076"/>
      <c r="AJ29" s="1077"/>
      <c r="AK29" s="1018">
        <v>160</v>
      </c>
      <c r="AL29" s="1009"/>
      <c r="AM29" s="1009"/>
      <c r="AN29" s="1009"/>
      <c r="AO29" s="1009"/>
      <c r="AP29" s="1016" t="s">
        <v>558</v>
      </c>
      <c r="AQ29" s="1017"/>
      <c r="AR29" s="1017"/>
      <c r="AS29" s="1017"/>
      <c r="AT29" s="1018"/>
      <c r="AU29" s="1016" t="s">
        <v>484</v>
      </c>
      <c r="AV29" s="1017"/>
      <c r="AW29" s="1017"/>
      <c r="AX29" s="1017"/>
      <c r="AY29" s="1018"/>
      <c r="AZ29" s="1090" t="s">
        <v>484</v>
      </c>
      <c r="BA29" s="1091"/>
      <c r="BB29" s="1091"/>
      <c r="BC29" s="1091"/>
      <c r="BD29" s="1092"/>
      <c r="BE29" s="1010"/>
      <c r="BF29" s="1010"/>
      <c r="BG29" s="1010"/>
      <c r="BH29" s="1010"/>
      <c r="BI29" s="1011"/>
      <c r="BJ29" s="232"/>
      <c r="BK29" s="232"/>
      <c r="BL29" s="232"/>
      <c r="BM29" s="232"/>
      <c r="BN29" s="232"/>
      <c r="BO29" s="241"/>
      <c r="BP29" s="241"/>
      <c r="BQ29" s="238">
        <v>23</v>
      </c>
      <c r="BR29" s="239"/>
      <c r="BS29" s="1032"/>
      <c r="BT29" s="1033"/>
      <c r="BU29" s="1033"/>
      <c r="BV29" s="1033"/>
      <c r="BW29" s="1033"/>
      <c r="BX29" s="1033"/>
      <c r="BY29" s="1033"/>
      <c r="BZ29" s="1033"/>
      <c r="CA29" s="1033"/>
      <c r="CB29" s="1033"/>
      <c r="CC29" s="1033"/>
      <c r="CD29" s="1033"/>
      <c r="CE29" s="1033"/>
      <c r="CF29" s="1033"/>
      <c r="CG29" s="1054"/>
      <c r="CH29" s="1029"/>
      <c r="CI29" s="1030"/>
      <c r="CJ29" s="1030"/>
      <c r="CK29" s="1030"/>
      <c r="CL29" s="1031"/>
      <c r="CM29" s="1029"/>
      <c r="CN29" s="1030"/>
      <c r="CO29" s="1030"/>
      <c r="CP29" s="1030"/>
      <c r="CQ29" s="1031"/>
      <c r="CR29" s="1029"/>
      <c r="CS29" s="1030"/>
      <c r="CT29" s="1030"/>
      <c r="CU29" s="1030"/>
      <c r="CV29" s="1031"/>
      <c r="CW29" s="1029"/>
      <c r="CX29" s="1030"/>
      <c r="CY29" s="1030"/>
      <c r="CZ29" s="1030"/>
      <c r="DA29" s="1031"/>
      <c r="DB29" s="1029"/>
      <c r="DC29" s="1030"/>
      <c r="DD29" s="1030"/>
      <c r="DE29" s="1030"/>
      <c r="DF29" s="1031"/>
      <c r="DG29" s="1029"/>
      <c r="DH29" s="1030"/>
      <c r="DI29" s="1030"/>
      <c r="DJ29" s="1030"/>
      <c r="DK29" s="1031"/>
      <c r="DL29" s="1029"/>
      <c r="DM29" s="1030"/>
      <c r="DN29" s="1030"/>
      <c r="DO29" s="1030"/>
      <c r="DP29" s="1031"/>
      <c r="DQ29" s="1029"/>
      <c r="DR29" s="1030"/>
      <c r="DS29" s="1030"/>
      <c r="DT29" s="1030"/>
      <c r="DU29" s="1031"/>
      <c r="DV29" s="1032"/>
      <c r="DW29" s="1033"/>
      <c r="DX29" s="1033"/>
      <c r="DY29" s="1033"/>
      <c r="DZ29" s="1034"/>
      <c r="EA29" s="230"/>
    </row>
    <row r="30" spans="1:131" ht="26.25" customHeight="1" x14ac:dyDescent="0.15">
      <c r="A30" s="242">
        <v>3</v>
      </c>
      <c r="B30" s="1070" t="s">
        <v>390</v>
      </c>
      <c r="C30" s="1071"/>
      <c r="D30" s="1071"/>
      <c r="E30" s="1071"/>
      <c r="F30" s="1071"/>
      <c r="G30" s="1071"/>
      <c r="H30" s="1071"/>
      <c r="I30" s="1071"/>
      <c r="J30" s="1071"/>
      <c r="K30" s="1071"/>
      <c r="L30" s="1071"/>
      <c r="M30" s="1071"/>
      <c r="N30" s="1071"/>
      <c r="O30" s="1071"/>
      <c r="P30" s="1072"/>
      <c r="Q30" s="1078">
        <v>30</v>
      </c>
      <c r="R30" s="1079"/>
      <c r="S30" s="1079"/>
      <c r="T30" s="1079"/>
      <c r="U30" s="1079"/>
      <c r="V30" s="1079">
        <v>29</v>
      </c>
      <c r="W30" s="1079"/>
      <c r="X30" s="1079"/>
      <c r="Y30" s="1079"/>
      <c r="Z30" s="1079"/>
      <c r="AA30" s="1079">
        <v>1</v>
      </c>
      <c r="AB30" s="1079"/>
      <c r="AC30" s="1079"/>
      <c r="AD30" s="1079"/>
      <c r="AE30" s="1080"/>
      <c r="AF30" s="1075">
        <v>1</v>
      </c>
      <c r="AG30" s="1076"/>
      <c r="AH30" s="1076"/>
      <c r="AI30" s="1076"/>
      <c r="AJ30" s="1077"/>
      <c r="AK30" s="1018">
        <v>25</v>
      </c>
      <c r="AL30" s="1009"/>
      <c r="AM30" s="1009"/>
      <c r="AN30" s="1009"/>
      <c r="AO30" s="1009"/>
      <c r="AP30" s="1016" t="s">
        <v>558</v>
      </c>
      <c r="AQ30" s="1017"/>
      <c r="AR30" s="1017"/>
      <c r="AS30" s="1017"/>
      <c r="AT30" s="1018"/>
      <c r="AU30" s="1016" t="s">
        <v>484</v>
      </c>
      <c r="AV30" s="1017"/>
      <c r="AW30" s="1017"/>
      <c r="AX30" s="1017"/>
      <c r="AY30" s="1018"/>
      <c r="AZ30" s="1090" t="s">
        <v>484</v>
      </c>
      <c r="BA30" s="1091"/>
      <c r="BB30" s="1091"/>
      <c r="BC30" s="1091"/>
      <c r="BD30" s="1092"/>
      <c r="BE30" s="1010"/>
      <c r="BF30" s="1010"/>
      <c r="BG30" s="1010"/>
      <c r="BH30" s="1010"/>
      <c r="BI30" s="1011"/>
      <c r="BJ30" s="232"/>
      <c r="BK30" s="232"/>
      <c r="BL30" s="232"/>
      <c r="BM30" s="232"/>
      <c r="BN30" s="232"/>
      <c r="BO30" s="241"/>
      <c r="BP30" s="241"/>
      <c r="BQ30" s="238">
        <v>24</v>
      </c>
      <c r="BR30" s="239"/>
      <c r="BS30" s="1032"/>
      <c r="BT30" s="1033"/>
      <c r="BU30" s="1033"/>
      <c r="BV30" s="1033"/>
      <c r="BW30" s="1033"/>
      <c r="BX30" s="1033"/>
      <c r="BY30" s="1033"/>
      <c r="BZ30" s="1033"/>
      <c r="CA30" s="1033"/>
      <c r="CB30" s="1033"/>
      <c r="CC30" s="1033"/>
      <c r="CD30" s="1033"/>
      <c r="CE30" s="1033"/>
      <c r="CF30" s="1033"/>
      <c r="CG30" s="1054"/>
      <c r="CH30" s="1029"/>
      <c r="CI30" s="1030"/>
      <c r="CJ30" s="1030"/>
      <c r="CK30" s="1030"/>
      <c r="CL30" s="1031"/>
      <c r="CM30" s="1029"/>
      <c r="CN30" s="1030"/>
      <c r="CO30" s="1030"/>
      <c r="CP30" s="1030"/>
      <c r="CQ30" s="1031"/>
      <c r="CR30" s="1029"/>
      <c r="CS30" s="1030"/>
      <c r="CT30" s="1030"/>
      <c r="CU30" s="1030"/>
      <c r="CV30" s="1031"/>
      <c r="CW30" s="1029"/>
      <c r="CX30" s="1030"/>
      <c r="CY30" s="1030"/>
      <c r="CZ30" s="1030"/>
      <c r="DA30" s="1031"/>
      <c r="DB30" s="1029"/>
      <c r="DC30" s="1030"/>
      <c r="DD30" s="1030"/>
      <c r="DE30" s="1030"/>
      <c r="DF30" s="1031"/>
      <c r="DG30" s="1029"/>
      <c r="DH30" s="1030"/>
      <c r="DI30" s="1030"/>
      <c r="DJ30" s="1030"/>
      <c r="DK30" s="1031"/>
      <c r="DL30" s="1029"/>
      <c r="DM30" s="1030"/>
      <c r="DN30" s="1030"/>
      <c r="DO30" s="1030"/>
      <c r="DP30" s="1031"/>
      <c r="DQ30" s="1029"/>
      <c r="DR30" s="1030"/>
      <c r="DS30" s="1030"/>
      <c r="DT30" s="1030"/>
      <c r="DU30" s="1031"/>
      <c r="DV30" s="1032"/>
      <c r="DW30" s="1033"/>
      <c r="DX30" s="1033"/>
      <c r="DY30" s="1033"/>
      <c r="DZ30" s="1034"/>
      <c r="EA30" s="230"/>
    </row>
    <row r="31" spans="1:131" ht="26.25" customHeight="1" x14ac:dyDescent="0.15">
      <c r="A31" s="242">
        <v>4</v>
      </c>
      <c r="B31" s="1070" t="s">
        <v>391</v>
      </c>
      <c r="C31" s="1071"/>
      <c r="D31" s="1071"/>
      <c r="E31" s="1071"/>
      <c r="F31" s="1071"/>
      <c r="G31" s="1071"/>
      <c r="H31" s="1071"/>
      <c r="I31" s="1071"/>
      <c r="J31" s="1071"/>
      <c r="K31" s="1071"/>
      <c r="L31" s="1071"/>
      <c r="M31" s="1071"/>
      <c r="N31" s="1071"/>
      <c r="O31" s="1071"/>
      <c r="P31" s="1072"/>
      <c r="Q31" s="1078">
        <v>343</v>
      </c>
      <c r="R31" s="1079"/>
      <c r="S31" s="1079"/>
      <c r="T31" s="1079"/>
      <c r="U31" s="1079"/>
      <c r="V31" s="1079">
        <v>253</v>
      </c>
      <c r="W31" s="1079"/>
      <c r="X31" s="1079"/>
      <c r="Y31" s="1079"/>
      <c r="Z31" s="1079"/>
      <c r="AA31" s="1079">
        <v>90</v>
      </c>
      <c r="AB31" s="1079"/>
      <c r="AC31" s="1079"/>
      <c r="AD31" s="1079"/>
      <c r="AE31" s="1080"/>
      <c r="AF31" s="1075">
        <v>90</v>
      </c>
      <c r="AG31" s="1076"/>
      <c r="AH31" s="1076"/>
      <c r="AI31" s="1076"/>
      <c r="AJ31" s="1077"/>
      <c r="AK31" s="1018">
        <v>182</v>
      </c>
      <c r="AL31" s="1009"/>
      <c r="AM31" s="1009"/>
      <c r="AN31" s="1009"/>
      <c r="AO31" s="1009"/>
      <c r="AP31" s="1009">
        <v>422</v>
      </c>
      <c r="AQ31" s="1009"/>
      <c r="AR31" s="1009"/>
      <c r="AS31" s="1009"/>
      <c r="AT31" s="1009"/>
      <c r="AU31" s="1009">
        <v>422</v>
      </c>
      <c r="AV31" s="1009"/>
      <c r="AW31" s="1009"/>
      <c r="AX31" s="1009"/>
      <c r="AY31" s="1009"/>
      <c r="AZ31" s="1081" t="s">
        <v>558</v>
      </c>
      <c r="BA31" s="1081"/>
      <c r="BB31" s="1081"/>
      <c r="BC31" s="1081"/>
      <c r="BD31" s="1081"/>
      <c r="BE31" s="1010" t="s">
        <v>392</v>
      </c>
      <c r="BF31" s="1010"/>
      <c r="BG31" s="1010"/>
      <c r="BH31" s="1010"/>
      <c r="BI31" s="1011"/>
      <c r="BJ31" s="232"/>
      <c r="BK31" s="232"/>
      <c r="BL31" s="232"/>
      <c r="BM31" s="232"/>
      <c r="BN31" s="232"/>
      <c r="BO31" s="241"/>
      <c r="BP31" s="241"/>
      <c r="BQ31" s="238">
        <v>25</v>
      </c>
      <c r="BR31" s="239"/>
      <c r="BS31" s="1032"/>
      <c r="BT31" s="1033"/>
      <c r="BU31" s="1033"/>
      <c r="BV31" s="1033"/>
      <c r="BW31" s="1033"/>
      <c r="BX31" s="1033"/>
      <c r="BY31" s="1033"/>
      <c r="BZ31" s="1033"/>
      <c r="CA31" s="1033"/>
      <c r="CB31" s="1033"/>
      <c r="CC31" s="1033"/>
      <c r="CD31" s="1033"/>
      <c r="CE31" s="1033"/>
      <c r="CF31" s="1033"/>
      <c r="CG31" s="1054"/>
      <c r="CH31" s="1029"/>
      <c r="CI31" s="1030"/>
      <c r="CJ31" s="1030"/>
      <c r="CK31" s="1030"/>
      <c r="CL31" s="1031"/>
      <c r="CM31" s="1029"/>
      <c r="CN31" s="1030"/>
      <c r="CO31" s="1030"/>
      <c r="CP31" s="1030"/>
      <c r="CQ31" s="1031"/>
      <c r="CR31" s="1029"/>
      <c r="CS31" s="1030"/>
      <c r="CT31" s="1030"/>
      <c r="CU31" s="1030"/>
      <c r="CV31" s="1031"/>
      <c r="CW31" s="1029"/>
      <c r="CX31" s="1030"/>
      <c r="CY31" s="1030"/>
      <c r="CZ31" s="1030"/>
      <c r="DA31" s="1031"/>
      <c r="DB31" s="1029"/>
      <c r="DC31" s="1030"/>
      <c r="DD31" s="1030"/>
      <c r="DE31" s="1030"/>
      <c r="DF31" s="1031"/>
      <c r="DG31" s="1029"/>
      <c r="DH31" s="1030"/>
      <c r="DI31" s="1030"/>
      <c r="DJ31" s="1030"/>
      <c r="DK31" s="1031"/>
      <c r="DL31" s="1029"/>
      <c r="DM31" s="1030"/>
      <c r="DN31" s="1030"/>
      <c r="DO31" s="1030"/>
      <c r="DP31" s="1031"/>
      <c r="DQ31" s="1029"/>
      <c r="DR31" s="1030"/>
      <c r="DS31" s="1030"/>
      <c r="DT31" s="1030"/>
      <c r="DU31" s="1031"/>
      <c r="DV31" s="1032"/>
      <c r="DW31" s="1033"/>
      <c r="DX31" s="1033"/>
      <c r="DY31" s="1033"/>
      <c r="DZ31" s="1034"/>
      <c r="EA31" s="230"/>
    </row>
    <row r="32" spans="1:131" ht="26.25" customHeight="1" x14ac:dyDescent="0.15">
      <c r="A32" s="242">
        <v>5</v>
      </c>
      <c r="B32" s="1070"/>
      <c r="C32" s="1071"/>
      <c r="D32" s="1071"/>
      <c r="E32" s="1071"/>
      <c r="F32" s="1071"/>
      <c r="G32" s="1071"/>
      <c r="H32" s="1071"/>
      <c r="I32" s="1071"/>
      <c r="J32" s="1071"/>
      <c r="K32" s="1071"/>
      <c r="L32" s="1071"/>
      <c r="M32" s="1071"/>
      <c r="N32" s="1071"/>
      <c r="O32" s="1071"/>
      <c r="P32" s="1072"/>
      <c r="Q32" s="1078"/>
      <c r="R32" s="1079"/>
      <c r="S32" s="1079"/>
      <c r="T32" s="1079"/>
      <c r="U32" s="1079"/>
      <c r="V32" s="1079"/>
      <c r="W32" s="1079"/>
      <c r="X32" s="1079"/>
      <c r="Y32" s="1079"/>
      <c r="Z32" s="1079"/>
      <c r="AA32" s="1079"/>
      <c r="AB32" s="1079"/>
      <c r="AC32" s="1079"/>
      <c r="AD32" s="1079"/>
      <c r="AE32" s="1080"/>
      <c r="AF32" s="1075"/>
      <c r="AG32" s="1076"/>
      <c r="AH32" s="1076"/>
      <c r="AI32" s="1076"/>
      <c r="AJ32" s="1077"/>
      <c r="AK32" s="1018"/>
      <c r="AL32" s="1009"/>
      <c r="AM32" s="1009"/>
      <c r="AN32" s="1009"/>
      <c r="AO32" s="1009"/>
      <c r="AP32" s="1009"/>
      <c r="AQ32" s="1009"/>
      <c r="AR32" s="1009"/>
      <c r="AS32" s="1009"/>
      <c r="AT32" s="1009"/>
      <c r="AU32" s="1009"/>
      <c r="AV32" s="1009"/>
      <c r="AW32" s="1009"/>
      <c r="AX32" s="1009"/>
      <c r="AY32" s="1009"/>
      <c r="AZ32" s="1081"/>
      <c r="BA32" s="1081"/>
      <c r="BB32" s="1081"/>
      <c r="BC32" s="1081"/>
      <c r="BD32" s="1081"/>
      <c r="BE32" s="1010"/>
      <c r="BF32" s="1010"/>
      <c r="BG32" s="1010"/>
      <c r="BH32" s="1010"/>
      <c r="BI32" s="1011"/>
      <c r="BJ32" s="232"/>
      <c r="BK32" s="232"/>
      <c r="BL32" s="232"/>
      <c r="BM32" s="232"/>
      <c r="BN32" s="232"/>
      <c r="BO32" s="241"/>
      <c r="BP32" s="241"/>
      <c r="BQ32" s="238">
        <v>26</v>
      </c>
      <c r="BR32" s="239"/>
      <c r="BS32" s="1032"/>
      <c r="BT32" s="1033"/>
      <c r="BU32" s="1033"/>
      <c r="BV32" s="1033"/>
      <c r="BW32" s="1033"/>
      <c r="BX32" s="1033"/>
      <c r="BY32" s="1033"/>
      <c r="BZ32" s="1033"/>
      <c r="CA32" s="1033"/>
      <c r="CB32" s="1033"/>
      <c r="CC32" s="1033"/>
      <c r="CD32" s="1033"/>
      <c r="CE32" s="1033"/>
      <c r="CF32" s="1033"/>
      <c r="CG32" s="1054"/>
      <c r="CH32" s="1029"/>
      <c r="CI32" s="1030"/>
      <c r="CJ32" s="1030"/>
      <c r="CK32" s="1030"/>
      <c r="CL32" s="1031"/>
      <c r="CM32" s="1029"/>
      <c r="CN32" s="1030"/>
      <c r="CO32" s="1030"/>
      <c r="CP32" s="1030"/>
      <c r="CQ32" s="1031"/>
      <c r="CR32" s="1029"/>
      <c r="CS32" s="1030"/>
      <c r="CT32" s="1030"/>
      <c r="CU32" s="1030"/>
      <c r="CV32" s="1031"/>
      <c r="CW32" s="1029"/>
      <c r="CX32" s="1030"/>
      <c r="CY32" s="1030"/>
      <c r="CZ32" s="1030"/>
      <c r="DA32" s="1031"/>
      <c r="DB32" s="1029"/>
      <c r="DC32" s="1030"/>
      <c r="DD32" s="1030"/>
      <c r="DE32" s="1030"/>
      <c r="DF32" s="1031"/>
      <c r="DG32" s="1029"/>
      <c r="DH32" s="1030"/>
      <c r="DI32" s="1030"/>
      <c r="DJ32" s="1030"/>
      <c r="DK32" s="1031"/>
      <c r="DL32" s="1029"/>
      <c r="DM32" s="1030"/>
      <c r="DN32" s="1030"/>
      <c r="DO32" s="1030"/>
      <c r="DP32" s="1031"/>
      <c r="DQ32" s="1029"/>
      <c r="DR32" s="1030"/>
      <c r="DS32" s="1030"/>
      <c r="DT32" s="1030"/>
      <c r="DU32" s="1031"/>
      <c r="DV32" s="1032"/>
      <c r="DW32" s="1033"/>
      <c r="DX32" s="1033"/>
      <c r="DY32" s="1033"/>
      <c r="DZ32" s="1034"/>
      <c r="EA32" s="230"/>
    </row>
    <row r="33" spans="1:131" ht="26.25" customHeight="1" x14ac:dyDescent="0.15">
      <c r="A33" s="242">
        <v>6</v>
      </c>
      <c r="B33" s="1070"/>
      <c r="C33" s="1071"/>
      <c r="D33" s="1071"/>
      <c r="E33" s="1071"/>
      <c r="F33" s="1071"/>
      <c r="G33" s="1071"/>
      <c r="H33" s="1071"/>
      <c r="I33" s="1071"/>
      <c r="J33" s="1071"/>
      <c r="K33" s="1071"/>
      <c r="L33" s="1071"/>
      <c r="M33" s="1071"/>
      <c r="N33" s="1071"/>
      <c r="O33" s="1071"/>
      <c r="P33" s="1072"/>
      <c r="Q33" s="1078"/>
      <c r="R33" s="1079"/>
      <c r="S33" s="1079"/>
      <c r="T33" s="1079"/>
      <c r="U33" s="1079"/>
      <c r="V33" s="1079"/>
      <c r="W33" s="1079"/>
      <c r="X33" s="1079"/>
      <c r="Y33" s="1079"/>
      <c r="Z33" s="1079"/>
      <c r="AA33" s="1079"/>
      <c r="AB33" s="1079"/>
      <c r="AC33" s="1079"/>
      <c r="AD33" s="1079"/>
      <c r="AE33" s="1080"/>
      <c r="AF33" s="1075"/>
      <c r="AG33" s="1076"/>
      <c r="AH33" s="1076"/>
      <c r="AI33" s="1076"/>
      <c r="AJ33" s="1077"/>
      <c r="AK33" s="1018"/>
      <c r="AL33" s="1009"/>
      <c r="AM33" s="1009"/>
      <c r="AN33" s="1009"/>
      <c r="AO33" s="1009"/>
      <c r="AP33" s="1009"/>
      <c r="AQ33" s="1009"/>
      <c r="AR33" s="1009"/>
      <c r="AS33" s="1009"/>
      <c r="AT33" s="1009"/>
      <c r="AU33" s="1009"/>
      <c r="AV33" s="1009"/>
      <c r="AW33" s="1009"/>
      <c r="AX33" s="1009"/>
      <c r="AY33" s="1009"/>
      <c r="AZ33" s="1081"/>
      <c r="BA33" s="1081"/>
      <c r="BB33" s="1081"/>
      <c r="BC33" s="1081"/>
      <c r="BD33" s="1081"/>
      <c r="BE33" s="1010"/>
      <c r="BF33" s="1010"/>
      <c r="BG33" s="1010"/>
      <c r="BH33" s="1010"/>
      <c r="BI33" s="1011"/>
      <c r="BJ33" s="232"/>
      <c r="BK33" s="232"/>
      <c r="BL33" s="232"/>
      <c r="BM33" s="232"/>
      <c r="BN33" s="232"/>
      <c r="BO33" s="241"/>
      <c r="BP33" s="241"/>
      <c r="BQ33" s="238">
        <v>27</v>
      </c>
      <c r="BR33" s="239"/>
      <c r="BS33" s="1032"/>
      <c r="BT33" s="1033"/>
      <c r="BU33" s="1033"/>
      <c r="BV33" s="1033"/>
      <c r="BW33" s="1033"/>
      <c r="BX33" s="1033"/>
      <c r="BY33" s="1033"/>
      <c r="BZ33" s="1033"/>
      <c r="CA33" s="1033"/>
      <c r="CB33" s="1033"/>
      <c r="CC33" s="1033"/>
      <c r="CD33" s="1033"/>
      <c r="CE33" s="1033"/>
      <c r="CF33" s="1033"/>
      <c r="CG33" s="1054"/>
      <c r="CH33" s="1029"/>
      <c r="CI33" s="1030"/>
      <c r="CJ33" s="1030"/>
      <c r="CK33" s="1030"/>
      <c r="CL33" s="1031"/>
      <c r="CM33" s="1029"/>
      <c r="CN33" s="1030"/>
      <c r="CO33" s="1030"/>
      <c r="CP33" s="1030"/>
      <c r="CQ33" s="1031"/>
      <c r="CR33" s="1029"/>
      <c r="CS33" s="1030"/>
      <c r="CT33" s="1030"/>
      <c r="CU33" s="1030"/>
      <c r="CV33" s="1031"/>
      <c r="CW33" s="1029"/>
      <c r="CX33" s="1030"/>
      <c r="CY33" s="1030"/>
      <c r="CZ33" s="1030"/>
      <c r="DA33" s="1031"/>
      <c r="DB33" s="1029"/>
      <c r="DC33" s="1030"/>
      <c r="DD33" s="1030"/>
      <c r="DE33" s="1030"/>
      <c r="DF33" s="1031"/>
      <c r="DG33" s="1029"/>
      <c r="DH33" s="1030"/>
      <c r="DI33" s="1030"/>
      <c r="DJ33" s="1030"/>
      <c r="DK33" s="1031"/>
      <c r="DL33" s="1029"/>
      <c r="DM33" s="1030"/>
      <c r="DN33" s="1030"/>
      <c r="DO33" s="1030"/>
      <c r="DP33" s="1031"/>
      <c r="DQ33" s="1029"/>
      <c r="DR33" s="1030"/>
      <c r="DS33" s="1030"/>
      <c r="DT33" s="1030"/>
      <c r="DU33" s="1031"/>
      <c r="DV33" s="1032"/>
      <c r="DW33" s="1033"/>
      <c r="DX33" s="1033"/>
      <c r="DY33" s="1033"/>
      <c r="DZ33" s="1034"/>
      <c r="EA33" s="230"/>
    </row>
    <row r="34" spans="1:131" ht="26.25" customHeight="1" x14ac:dyDescent="0.15">
      <c r="A34" s="242">
        <v>7</v>
      </c>
      <c r="B34" s="1070"/>
      <c r="C34" s="1071"/>
      <c r="D34" s="1071"/>
      <c r="E34" s="1071"/>
      <c r="F34" s="1071"/>
      <c r="G34" s="1071"/>
      <c r="H34" s="1071"/>
      <c r="I34" s="1071"/>
      <c r="J34" s="1071"/>
      <c r="K34" s="1071"/>
      <c r="L34" s="1071"/>
      <c r="M34" s="1071"/>
      <c r="N34" s="1071"/>
      <c r="O34" s="1071"/>
      <c r="P34" s="1072"/>
      <c r="Q34" s="1078"/>
      <c r="R34" s="1079"/>
      <c r="S34" s="1079"/>
      <c r="T34" s="1079"/>
      <c r="U34" s="1079"/>
      <c r="V34" s="1079"/>
      <c r="W34" s="1079"/>
      <c r="X34" s="1079"/>
      <c r="Y34" s="1079"/>
      <c r="Z34" s="1079"/>
      <c r="AA34" s="1079"/>
      <c r="AB34" s="1079"/>
      <c r="AC34" s="1079"/>
      <c r="AD34" s="1079"/>
      <c r="AE34" s="1080"/>
      <c r="AF34" s="1075"/>
      <c r="AG34" s="1076"/>
      <c r="AH34" s="1076"/>
      <c r="AI34" s="1076"/>
      <c r="AJ34" s="1077"/>
      <c r="AK34" s="1018"/>
      <c r="AL34" s="1009"/>
      <c r="AM34" s="1009"/>
      <c r="AN34" s="1009"/>
      <c r="AO34" s="1009"/>
      <c r="AP34" s="1009"/>
      <c r="AQ34" s="1009"/>
      <c r="AR34" s="1009"/>
      <c r="AS34" s="1009"/>
      <c r="AT34" s="1009"/>
      <c r="AU34" s="1009"/>
      <c r="AV34" s="1009"/>
      <c r="AW34" s="1009"/>
      <c r="AX34" s="1009"/>
      <c r="AY34" s="1009"/>
      <c r="AZ34" s="1081"/>
      <c r="BA34" s="1081"/>
      <c r="BB34" s="1081"/>
      <c r="BC34" s="1081"/>
      <c r="BD34" s="1081"/>
      <c r="BE34" s="1010"/>
      <c r="BF34" s="1010"/>
      <c r="BG34" s="1010"/>
      <c r="BH34" s="1010"/>
      <c r="BI34" s="1011"/>
      <c r="BJ34" s="232"/>
      <c r="BK34" s="232"/>
      <c r="BL34" s="232"/>
      <c r="BM34" s="232"/>
      <c r="BN34" s="232"/>
      <c r="BO34" s="241"/>
      <c r="BP34" s="241"/>
      <c r="BQ34" s="238">
        <v>28</v>
      </c>
      <c r="BR34" s="239"/>
      <c r="BS34" s="1032"/>
      <c r="BT34" s="1033"/>
      <c r="BU34" s="1033"/>
      <c r="BV34" s="1033"/>
      <c r="BW34" s="1033"/>
      <c r="BX34" s="1033"/>
      <c r="BY34" s="1033"/>
      <c r="BZ34" s="1033"/>
      <c r="CA34" s="1033"/>
      <c r="CB34" s="1033"/>
      <c r="CC34" s="1033"/>
      <c r="CD34" s="1033"/>
      <c r="CE34" s="1033"/>
      <c r="CF34" s="1033"/>
      <c r="CG34" s="1054"/>
      <c r="CH34" s="1029"/>
      <c r="CI34" s="1030"/>
      <c r="CJ34" s="1030"/>
      <c r="CK34" s="1030"/>
      <c r="CL34" s="1031"/>
      <c r="CM34" s="1029"/>
      <c r="CN34" s="1030"/>
      <c r="CO34" s="1030"/>
      <c r="CP34" s="1030"/>
      <c r="CQ34" s="1031"/>
      <c r="CR34" s="1029"/>
      <c r="CS34" s="1030"/>
      <c r="CT34" s="1030"/>
      <c r="CU34" s="1030"/>
      <c r="CV34" s="1031"/>
      <c r="CW34" s="1029"/>
      <c r="CX34" s="1030"/>
      <c r="CY34" s="1030"/>
      <c r="CZ34" s="1030"/>
      <c r="DA34" s="1031"/>
      <c r="DB34" s="1029"/>
      <c r="DC34" s="1030"/>
      <c r="DD34" s="1030"/>
      <c r="DE34" s="1030"/>
      <c r="DF34" s="1031"/>
      <c r="DG34" s="1029"/>
      <c r="DH34" s="1030"/>
      <c r="DI34" s="1030"/>
      <c r="DJ34" s="1030"/>
      <c r="DK34" s="1031"/>
      <c r="DL34" s="1029"/>
      <c r="DM34" s="1030"/>
      <c r="DN34" s="1030"/>
      <c r="DO34" s="1030"/>
      <c r="DP34" s="1031"/>
      <c r="DQ34" s="1029"/>
      <c r="DR34" s="1030"/>
      <c r="DS34" s="1030"/>
      <c r="DT34" s="1030"/>
      <c r="DU34" s="1031"/>
      <c r="DV34" s="1032"/>
      <c r="DW34" s="1033"/>
      <c r="DX34" s="1033"/>
      <c r="DY34" s="1033"/>
      <c r="DZ34" s="1034"/>
      <c r="EA34" s="230"/>
    </row>
    <row r="35" spans="1:131" ht="26.25" customHeight="1" x14ac:dyDescent="0.15">
      <c r="A35" s="242">
        <v>8</v>
      </c>
      <c r="B35" s="1070"/>
      <c r="C35" s="1071"/>
      <c r="D35" s="1071"/>
      <c r="E35" s="1071"/>
      <c r="F35" s="1071"/>
      <c r="G35" s="1071"/>
      <c r="H35" s="1071"/>
      <c r="I35" s="1071"/>
      <c r="J35" s="1071"/>
      <c r="K35" s="1071"/>
      <c r="L35" s="1071"/>
      <c r="M35" s="1071"/>
      <c r="N35" s="1071"/>
      <c r="O35" s="1071"/>
      <c r="P35" s="1072"/>
      <c r="Q35" s="1078"/>
      <c r="R35" s="1079"/>
      <c r="S35" s="1079"/>
      <c r="T35" s="1079"/>
      <c r="U35" s="1079"/>
      <c r="V35" s="1079"/>
      <c r="W35" s="1079"/>
      <c r="X35" s="1079"/>
      <c r="Y35" s="1079"/>
      <c r="Z35" s="1079"/>
      <c r="AA35" s="1079"/>
      <c r="AB35" s="1079"/>
      <c r="AC35" s="1079"/>
      <c r="AD35" s="1079"/>
      <c r="AE35" s="1080"/>
      <c r="AF35" s="1075"/>
      <c r="AG35" s="1076"/>
      <c r="AH35" s="1076"/>
      <c r="AI35" s="1076"/>
      <c r="AJ35" s="1077"/>
      <c r="AK35" s="1018"/>
      <c r="AL35" s="1009"/>
      <c r="AM35" s="1009"/>
      <c r="AN35" s="1009"/>
      <c r="AO35" s="1009"/>
      <c r="AP35" s="1009"/>
      <c r="AQ35" s="1009"/>
      <c r="AR35" s="1009"/>
      <c r="AS35" s="1009"/>
      <c r="AT35" s="1009"/>
      <c r="AU35" s="1009"/>
      <c r="AV35" s="1009"/>
      <c r="AW35" s="1009"/>
      <c r="AX35" s="1009"/>
      <c r="AY35" s="1009"/>
      <c r="AZ35" s="1081"/>
      <c r="BA35" s="1081"/>
      <c r="BB35" s="1081"/>
      <c r="BC35" s="1081"/>
      <c r="BD35" s="1081"/>
      <c r="BE35" s="1010"/>
      <c r="BF35" s="1010"/>
      <c r="BG35" s="1010"/>
      <c r="BH35" s="1010"/>
      <c r="BI35" s="1011"/>
      <c r="BJ35" s="232"/>
      <c r="BK35" s="232"/>
      <c r="BL35" s="232"/>
      <c r="BM35" s="232"/>
      <c r="BN35" s="232"/>
      <c r="BO35" s="241"/>
      <c r="BP35" s="241"/>
      <c r="BQ35" s="238">
        <v>29</v>
      </c>
      <c r="BR35" s="239"/>
      <c r="BS35" s="1032"/>
      <c r="BT35" s="1033"/>
      <c r="BU35" s="1033"/>
      <c r="BV35" s="1033"/>
      <c r="BW35" s="1033"/>
      <c r="BX35" s="1033"/>
      <c r="BY35" s="1033"/>
      <c r="BZ35" s="1033"/>
      <c r="CA35" s="1033"/>
      <c r="CB35" s="1033"/>
      <c r="CC35" s="1033"/>
      <c r="CD35" s="1033"/>
      <c r="CE35" s="1033"/>
      <c r="CF35" s="1033"/>
      <c r="CG35" s="1054"/>
      <c r="CH35" s="1029"/>
      <c r="CI35" s="1030"/>
      <c r="CJ35" s="1030"/>
      <c r="CK35" s="1030"/>
      <c r="CL35" s="1031"/>
      <c r="CM35" s="1029"/>
      <c r="CN35" s="1030"/>
      <c r="CO35" s="1030"/>
      <c r="CP35" s="1030"/>
      <c r="CQ35" s="1031"/>
      <c r="CR35" s="1029"/>
      <c r="CS35" s="1030"/>
      <c r="CT35" s="1030"/>
      <c r="CU35" s="1030"/>
      <c r="CV35" s="1031"/>
      <c r="CW35" s="1029"/>
      <c r="CX35" s="1030"/>
      <c r="CY35" s="1030"/>
      <c r="CZ35" s="1030"/>
      <c r="DA35" s="1031"/>
      <c r="DB35" s="1029"/>
      <c r="DC35" s="1030"/>
      <c r="DD35" s="1030"/>
      <c r="DE35" s="1030"/>
      <c r="DF35" s="1031"/>
      <c r="DG35" s="1029"/>
      <c r="DH35" s="1030"/>
      <c r="DI35" s="1030"/>
      <c r="DJ35" s="1030"/>
      <c r="DK35" s="1031"/>
      <c r="DL35" s="1029"/>
      <c r="DM35" s="1030"/>
      <c r="DN35" s="1030"/>
      <c r="DO35" s="1030"/>
      <c r="DP35" s="1031"/>
      <c r="DQ35" s="1029"/>
      <c r="DR35" s="1030"/>
      <c r="DS35" s="1030"/>
      <c r="DT35" s="1030"/>
      <c r="DU35" s="1031"/>
      <c r="DV35" s="1032"/>
      <c r="DW35" s="1033"/>
      <c r="DX35" s="1033"/>
      <c r="DY35" s="1033"/>
      <c r="DZ35" s="1034"/>
      <c r="EA35" s="230"/>
    </row>
    <row r="36" spans="1:131" ht="26.25" customHeight="1" x14ac:dyDescent="0.15">
      <c r="A36" s="242">
        <v>9</v>
      </c>
      <c r="B36" s="1070"/>
      <c r="C36" s="1071"/>
      <c r="D36" s="1071"/>
      <c r="E36" s="1071"/>
      <c r="F36" s="1071"/>
      <c r="G36" s="1071"/>
      <c r="H36" s="1071"/>
      <c r="I36" s="1071"/>
      <c r="J36" s="1071"/>
      <c r="K36" s="1071"/>
      <c r="L36" s="1071"/>
      <c r="M36" s="1071"/>
      <c r="N36" s="1071"/>
      <c r="O36" s="1071"/>
      <c r="P36" s="1072"/>
      <c r="Q36" s="1078"/>
      <c r="R36" s="1079"/>
      <c r="S36" s="1079"/>
      <c r="T36" s="1079"/>
      <c r="U36" s="1079"/>
      <c r="V36" s="1079"/>
      <c r="W36" s="1079"/>
      <c r="X36" s="1079"/>
      <c r="Y36" s="1079"/>
      <c r="Z36" s="1079"/>
      <c r="AA36" s="1079"/>
      <c r="AB36" s="1079"/>
      <c r="AC36" s="1079"/>
      <c r="AD36" s="1079"/>
      <c r="AE36" s="1080"/>
      <c r="AF36" s="1075"/>
      <c r="AG36" s="1076"/>
      <c r="AH36" s="1076"/>
      <c r="AI36" s="1076"/>
      <c r="AJ36" s="1077"/>
      <c r="AK36" s="1018"/>
      <c r="AL36" s="1009"/>
      <c r="AM36" s="1009"/>
      <c r="AN36" s="1009"/>
      <c r="AO36" s="1009"/>
      <c r="AP36" s="1009"/>
      <c r="AQ36" s="1009"/>
      <c r="AR36" s="1009"/>
      <c r="AS36" s="1009"/>
      <c r="AT36" s="1009"/>
      <c r="AU36" s="1009"/>
      <c r="AV36" s="1009"/>
      <c r="AW36" s="1009"/>
      <c r="AX36" s="1009"/>
      <c r="AY36" s="1009"/>
      <c r="AZ36" s="1081"/>
      <c r="BA36" s="1081"/>
      <c r="BB36" s="1081"/>
      <c r="BC36" s="1081"/>
      <c r="BD36" s="1081"/>
      <c r="BE36" s="1010"/>
      <c r="BF36" s="1010"/>
      <c r="BG36" s="1010"/>
      <c r="BH36" s="1010"/>
      <c r="BI36" s="1011"/>
      <c r="BJ36" s="232"/>
      <c r="BK36" s="232"/>
      <c r="BL36" s="232"/>
      <c r="BM36" s="232"/>
      <c r="BN36" s="232"/>
      <c r="BO36" s="241"/>
      <c r="BP36" s="241"/>
      <c r="BQ36" s="238">
        <v>30</v>
      </c>
      <c r="BR36" s="239"/>
      <c r="BS36" s="1032"/>
      <c r="BT36" s="1033"/>
      <c r="BU36" s="1033"/>
      <c r="BV36" s="1033"/>
      <c r="BW36" s="1033"/>
      <c r="BX36" s="1033"/>
      <c r="BY36" s="1033"/>
      <c r="BZ36" s="1033"/>
      <c r="CA36" s="1033"/>
      <c r="CB36" s="1033"/>
      <c r="CC36" s="1033"/>
      <c r="CD36" s="1033"/>
      <c r="CE36" s="1033"/>
      <c r="CF36" s="1033"/>
      <c r="CG36" s="1054"/>
      <c r="CH36" s="1029"/>
      <c r="CI36" s="1030"/>
      <c r="CJ36" s="1030"/>
      <c r="CK36" s="1030"/>
      <c r="CL36" s="1031"/>
      <c r="CM36" s="1029"/>
      <c r="CN36" s="1030"/>
      <c r="CO36" s="1030"/>
      <c r="CP36" s="1030"/>
      <c r="CQ36" s="1031"/>
      <c r="CR36" s="1029"/>
      <c r="CS36" s="1030"/>
      <c r="CT36" s="1030"/>
      <c r="CU36" s="1030"/>
      <c r="CV36" s="1031"/>
      <c r="CW36" s="1029"/>
      <c r="CX36" s="1030"/>
      <c r="CY36" s="1030"/>
      <c r="CZ36" s="1030"/>
      <c r="DA36" s="1031"/>
      <c r="DB36" s="1029"/>
      <c r="DC36" s="1030"/>
      <c r="DD36" s="1030"/>
      <c r="DE36" s="1030"/>
      <c r="DF36" s="1031"/>
      <c r="DG36" s="1029"/>
      <c r="DH36" s="1030"/>
      <c r="DI36" s="1030"/>
      <c r="DJ36" s="1030"/>
      <c r="DK36" s="1031"/>
      <c r="DL36" s="1029"/>
      <c r="DM36" s="1030"/>
      <c r="DN36" s="1030"/>
      <c r="DO36" s="1030"/>
      <c r="DP36" s="1031"/>
      <c r="DQ36" s="1029"/>
      <c r="DR36" s="1030"/>
      <c r="DS36" s="1030"/>
      <c r="DT36" s="1030"/>
      <c r="DU36" s="1031"/>
      <c r="DV36" s="1032"/>
      <c r="DW36" s="1033"/>
      <c r="DX36" s="1033"/>
      <c r="DY36" s="1033"/>
      <c r="DZ36" s="1034"/>
      <c r="EA36" s="230"/>
    </row>
    <row r="37" spans="1:131" ht="26.25" customHeight="1" x14ac:dyDescent="0.15">
      <c r="A37" s="242">
        <v>10</v>
      </c>
      <c r="B37" s="1070"/>
      <c r="C37" s="1071"/>
      <c r="D37" s="1071"/>
      <c r="E37" s="1071"/>
      <c r="F37" s="1071"/>
      <c r="G37" s="1071"/>
      <c r="H37" s="1071"/>
      <c r="I37" s="1071"/>
      <c r="J37" s="1071"/>
      <c r="K37" s="1071"/>
      <c r="L37" s="1071"/>
      <c r="M37" s="1071"/>
      <c r="N37" s="1071"/>
      <c r="O37" s="1071"/>
      <c r="P37" s="1072"/>
      <c r="Q37" s="1078"/>
      <c r="R37" s="1079"/>
      <c r="S37" s="1079"/>
      <c r="T37" s="1079"/>
      <c r="U37" s="1079"/>
      <c r="V37" s="1079"/>
      <c r="W37" s="1079"/>
      <c r="X37" s="1079"/>
      <c r="Y37" s="1079"/>
      <c r="Z37" s="1079"/>
      <c r="AA37" s="1079"/>
      <c r="AB37" s="1079"/>
      <c r="AC37" s="1079"/>
      <c r="AD37" s="1079"/>
      <c r="AE37" s="1080"/>
      <c r="AF37" s="1075"/>
      <c r="AG37" s="1076"/>
      <c r="AH37" s="1076"/>
      <c r="AI37" s="1076"/>
      <c r="AJ37" s="1077"/>
      <c r="AK37" s="1018"/>
      <c r="AL37" s="1009"/>
      <c r="AM37" s="1009"/>
      <c r="AN37" s="1009"/>
      <c r="AO37" s="1009"/>
      <c r="AP37" s="1009"/>
      <c r="AQ37" s="1009"/>
      <c r="AR37" s="1009"/>
      <c r="AS37" s="1009"/>
      <c r="AT37" s="1009"/>
      <c r="AU37" s="1009"/>
      <c r="AV37" s="1009"/>
      <c r="AW37" s="1009"/>
      <c r="AX37" s="1009"/>
      <c r="AY37" s="1009"/>
      <c r="AZ37" s="1081"/>
      <c r="BA37" s="1081"/>
      <c r="BB37" s="1081"/>
      <c r="BC37" s="1081"/>
      <c r="BD37" s="1081"/>
      <c r="BE37" s="1010"/>
      <c r="BF37" s="1010"/>
      <c r="BG37" s="1010"/>
      <c r="BH37" s="1010"/>
      <c r="BI37" s="1011"/>
      <c r="BJ37" s="232"/>
      <c r="BK37" s="232"/>
      <c r="BL37" s="232"/>
      <c r="BM37" s="232"/>
      <c r="BN37" s="232"/>
      <c r="BO37" s="241"/>
      <c r="BP37" s="241"/>
      <c r="BQ37" s="238">
        <v>31</v>
      </c>
      <c r="BR37" s="239"/>
      <c r="BS37" s="1032"/>
      <c r="BT37" s="1033"/>
      <c r="BU37" s="1033"/>
      <c r="BV37" s="1033"/>
      <c r="BW37" s="1033"/>
      <c r="BX37" s="1033"/>
      <c r="BY37" s="1033"/>
      <c r="BZ37" s="1033"/>
      <c r="CA37" s="1033"/>
      <c r="CB37" s="1033"/>
      <c r="CC37" s="1033"/>
      <c r="CD37" s="1033"/>
      <c r="CE37" s="1033"/>
      <c r="CF37" s="1033"/>
      <c r="CG37" s="1054"/>
      <c r="CH37" s="1029"/>
      <c r="CI37" s="1030"/>
      <c r="CJ37" s="1030"/>
      <c r="CK37" s="1030"/>
      <c r="CL37" s="1031"/>
      <c r="CM37" s="1029"/>
      <c r="CN37" s="1030"/>
      <c r="CO37" s="1030"/>
      <c r="CP37" s="1030"/>
      <c r="CQ37" s="1031"/>
      <c r="CR37" s="1029"/>
      <c r="CS37" s="1030"/>
      <c r="CT37" s="1030"/>
      <c r="CU37" s="1030"/>
      <c r="CV37" s="1031"/>
      <c r="CW37" s="1029"/>
      <c r="CX37" s="1030"/>
      <c r="CY37" s="1030"/>
      <c r="CZ37" s="1030"/>
      <c r="DA37" s="1031"/>
      <c r="DB37" s="1029"/>
      <c r="DC37" s="1030"/>
      <c r="DD37" s="1030"/>
      <c r="DE37" s="1030"/>
      <c r="DF37" s="1031"/>
      <c r="DG37" s="1029"/>
      <c r="DH37" s="1030"/>
      <c r="DI37" s="1030"/>
      <c r="DJ37" s="1030"/>
      <c r="DK37" s="1031"/>
      <c r="DL37" s="1029"/>
      <c r="DM37" s="1030"/>
      <c r="DN37" s="1030"/>
      <c r="DO37" s="1030"/>
      <c r="DP37" s="1031"/>
      <c r="DQ37" s="1029"/>
      <c r="DR37" s="1030"/>
      <c r="DS37" s="1030"/>
      <c r="DT37" s="1030"/>
      <c r="DU37" s="1031"/>
      <c r="DV37" s="1032"/>
      <c r="DW37" s="1033"/>
      <c r="DX37" s="1033"/>
      <c r="DY37" s="1033"/>
      <c r="DZ37" s="1034"/>
      <c r="EA37" s="230"/>
    </row>
    <row r="38" spans="1:131" ht="26.25" customHeight="1" x14ac:dyDescent="0.15">
      <c r="A38" s="242">
        <v>11</v>
      </c>
      <c r="B38" s="1070"/>
      <c r="C38" s="1071"/>
      <c r="D38" s="1071"/>
      <c r="E38" s="1071"/>
      <c r="F38" s="1071"/>
      <c r="G38" s="1071"/>
      <c r="H38" s="1071"/>
      <c r="I38" s="1071"/>
      <c r="J38" s="1071"/>
      <c r="K38" s="1071"/>
      <c r="L38" s="1071"/>
      <c r="M38" s="1071"/>
      <c r="N38" s="1071"/>
      <c r="O38" s="1071"/>
      <c r="P38" s="1072"/>
      <c r="Q38" s="1078"/>
      <c r="R38" s="1079"/>
      <c r="S38" s="1079"/>
      <c r="T38" s="1079"/>
      <c r="U38" s="1079"/>
      <c r="V38" s="1079"/>
      <c r="W38" s="1079"/>
      <c r="X38" s="1079"/>
      <c r="Y38" s="1079"/>
      <c r="Z38" s="1079"/>
      <c r="AA38" s="1079"/>
      <c r="AB38" s="1079"/>
      <c r="AC38" s="1079"/>
      <c r="AD38" s="1079"/>
      <c r="AE38" s="1080"/>
      <c r="AF38" s="1075"/>
      <c r="AG38" s="1076"/>
      <c r="AH38" s="1076"/>
      <c r="AI38" s="1076"/>
      <c r="AJ38" s="1077"/>
      <c r="AK38" s="1018"/>
      <c r="AL38" s="1009"/>
      <c r="AM38" s="1009"/>
      <c r="AN38" s="1009"/>
      <c r="AO38" s="1009"/>
      <c r="AP38" s="1009"/>
      <c r="AQ38" s="1009"/>
      <c r="AR38" s="1009"/>
      <c r="AS38" s="1009"/>
      <c r="AT38" s="1009"/>
      <c r="AU38" s="1009"/>
      <c r="AV38" s="1009"/>
      <c r="AW38" s="1009"/>
      <c r="AX38" s="1009"/>
      <c r="AY38" s="1009"/>
      <c r="AZ38" s="1081"/>
      <c r="BA38" s="1081"/>
      <c r="BB38" s="1081"/>
      <c r="BC38" s="1081"/>
      <c r="BD38" s="1081"/>
      <c r="BE38" s="1010"/>
      <c r="BF38" s="1010"/>
      <c r="BG38" s="1010"/>
      <c r="BH38" s="1010"/>
      <c r="BI38" s="1011"/>
      <c r="BJ38" s="232"/>
      <c r="BK38" s="232"/>
      <c r="BL38" s="232"/>
      <c r="BM38" s="232"/>
      <c r="BN38" s="232"/>
      <c r="BO38" s="241"/>
      <c r="BP38" s="241"/>
      <c r="BQ38" s="238">
        <v>32</v>
      </c>
      <c r="BR38" s="239"/>
      <c r="BS38" s="1032"/>
      <c r="BT38" s="1033"/>
      <c r="BU38" s="1033"/>
      <c r="BV38" s="1033"/>
      <c r="BW38" s="1033"/>
      <c r="BX38" s="1033"/>
      <c r="BY38" s="1033"/>
      <c r="BZ38" s="1033"/>
      <c r="CA38" s="1033"/>
      <c r="CB38" s="1033"/>
      <c r="CC38" s="1033"/>
      <c r="CD38" s="1033"/>
      <c r="CE38" s="1033"/>
      <c r="CF38" s="1033"/>
      <c r="CG38" s="1054"/>
      <c r="CH38" s="1029"/>
      <c r="CI38" s="1030"/>
      <c r="CJ38" s="1030"/>
      <c r="CK38" s="1030"/>
      <c r="CL38" s="1031"/>
      <c r="CM38" s="1029"/>
      <c r="CN38" s="1030"/>
      <c r="CO38" s="1030"/>
      <c r="CP38" s="1030"/>
      <c r="CQ38" s="1031"/>
      <c r="CR38" s="1029"/>
      <c r="CS38" s="1030"/>
      <c r="CT38" s="1030"/>
      <c r="CU38" s="1030"/>
      <c r="CV38" s="1031"/>
      <c r="CW38" s="1029"/>
      <c r="CX38" s="1030"/>
      <c r="CY38" s="1030"/>
      <c r="CZ38" s="1030"/>
      <c r="DA38" s="1031"/>
      <c r="DB38" s="1029"/>
      <c r="DC38" s="1030"/>
      <c r="DD38" s="1030"/>
      <c r="DE38" s="1030"/>
      <c r="DF38" s="1031"/>
      <c r="DG38" s="1029"/>
      <c r="DH38" s="1030"/>
      <c r="DI38" s="1030"/>
      <c r="DJ38" s="1030"/>
      <c r="DK38" s="1031"/>
      <c r="DL38" s="1029"/>
      <c r="DM38" s="1030"/>
      <c r="DN38" s="1030"/>
      <c r="DO38" s="1030"/>
      <c r="DP38" s="1031"/>
      <c r="DQ38" s="1029"/>
      <c r="DR38" s="1030"/>
      <c r="DS38" s="1030"/>
      <c r="DT38" s="1030"/>
      <c r="DU38" s="1031"/>
      <c r="DV38" s="1032"/>
      <c r="DW38" s="1033"/>
      <c r="DX38" s="1033"/>
      <c r="DY38" s="1033"/>
      <c r="DZ38" s="1034"/>
      <c r="EA38" s="230"/>
    </row>
    <row r="39" spans="1:131" ht="26.25" customHeight="1" x14ac:dyDescent="0.15">
      <c r="A39" s="242">
        <v>12</v>
      </c>
      <c r="B39" s="1070"/>
      <c r="C39" s="1071"/>
      <c r="D39" s="1071"/>
      <c r="E39" s="1071"/>
      <c r="F39" s="1071"/>
      <c r="G39" s="1071"/>
      <c r="H39" s="1071"/>
      <c r="I39" s="1071"/>
      <c r="J39" s="1071"/>
      <c r="K39" s="1071"/>
      <c r="L39" s="1071"/>
      <c r="M39" s="1071"/>
      <c r="N39" s="1071"/>
      <c r="O39" s="1071"/>
      <c r="P39" s="1072"/>
      <c r="Q39" s="1078"/>
      <c r="R39" s="1079"/>
      <c r="S39" s="1079"/>
      <c r="T39" s="1079"/>
      <c r="U39" s="1079"/>
      <c r="V39" s="1079"/>
      <c r="W39" s="1079"/>
      <c r="X39" s="1079"/>
      <c r="Y39" s="1079"/>
      <c r="Z39" s="1079"/>
      <c r="AA39" s="1079"/>
      <c r="AB39" s="1079"/>
      <c r="AC39" s="1079"/>
      <c r="AD39" s="1079"/>
      <c r="AE39" s="1080"/>
      <c r="AF39" s="1075"/>
      <c r="AG39" s="1076"/>
      <c r="AH39" s="1076"/>
      <c r="AI39" s="1076"/>
      <c r="AJ39" s="1077"/>
      <c r="AK39" s="1018"/>
      <c r="AL39" s="1009"/>
      <c r="AM39" s="1009"/>
      <c r="AN39" s="1009"/>
      <c r="AO39" s="1009"/>
      <c r="AP39" s="1009"/>
      <c r="AQ39" s="1009"/>
      <c r="AR39" s="1009"/>
      <c r="AS39" s="1009"/>
      <c r="AT39" s="1009"/>
      <c r="AU39" s="1009"/>
      <c r="AV39" s="1009"/>
      <c r="AW39" s="1009"/>
      <c r="AX39" s="1009"/>
      <c r="AY39" s="1009"/>
      <c r="AZ39" s="1081"/>
      <c r="BA39" s="1081"/>
      <c r="BB39" s="1081"/>
      <c r="BC39" s="1081"/>
      <c r="BD39" s="1081"/>
      <c r="BE39" s="1010"/>
      <c r="BF39" s="1010"/>
      <c r="BG39" s="1010"/>
      <c r="BH39" s="1010"/>
      <c r="BI39" s="1011"/>
      <c r="BJ39" s="232"/>
      <c r="BK39" s="232"/>
      <c r="BL39" s="232"/>
      <c r="BM39" s="232"/>
      <c r="BN39" s="232"/>
      <c r="BO39" s="241"/>
      <c r="BP39" s="241"/>
      <c r="BQ39" s="238">
        <v>33</v>
      </c>
      <c r="BR39" s="239"/>
      <c r="BS39" s="1032"/>
      <c r="BT39" s="1033"/>
      <c r="BU39" s="1033"/>
      <c r="BV39" s="1033"/>
      <c r="BW39" s="1033"/>
      <c r="BX39" s="1033"/>
      <c r="BY39" s="1033"/>
      <c r="BZ39" s="1033"/>
      <c r="CA39" s="1033"/>
      <c r="CB39" s="1033"/>
      <c r="CC39" s="1033"/>
      <c r="CD39" s="1033"/>
      <c r="CE39" s="1033"/>
      <c r="CF39" s="1033"/>
      <c r="CG39" s="1054"/>
      <c r="CH39" s="1029"/>
      <c r="CI39" s="1030"/>
      <c r="CJ39" s="1030"/>
      <c r="CK39" s="1030"/>
      <c r="CL39" s="1031"/>
      <c r="CM39" s="1029"/>
      <c r="CN39" s="1030"/>
      <c r="CO39" s="1030"/>
      <c r="CP39" s="1030"/>
      <c r="CQ39" s="1031"/>
      <c r="CR39" s="1029"/>
      <c r="CS39" s="1030"/>
      <c r="CT39" s="1030"/>
      <c r="CU39" s="1030"/>
      <c r="CV39" s="1031"/>
      <c r="CW39" s="1029"/>
      <c r="CX39" s="1030"/>
      <c r="CY39" s="1030"/>
      <c r="CZ39" s="1030"/>
      <c r="DA39" s="1031"/>
      <c r="DB39" s="1029"/>
      <c r="DC39" s="1030"/>
      <c r="DD39" s="1030"/>
      <c r="DE39" s="1030"/>
      <c r="DF39" s="1031"/>
      <c r="DG39" s="1029"/>
      <c r="DH39" s="1030"/>
      <c r="DI39" s="1030"/>
      <c r="DJ39" s="1030"/>
      <c r="DK39" s="1031"/>
      <c r="DL39" s="1029"/>
      <c r="DM39" s="1030"/>
      <c r="DN39" s="1030"/>
      <c r="DO39" s="1030"/>
      <c r="DP39" s="1031"/>
      <c r="DQ39" s="1029"/>
      <c r="DR39" s="1030"/>
      <c r="DS39" s="1030"/>
      <c r="DT39" s="1030"/>
      <c r="DU39" s="1031"/>
      <c r="DV39" s="1032"/>
      <c r="DW39" s="1033"/>
      <c r="DX39" s="1033"/>
      <c r="DY39" s="1033"/>
      <c r="DZ39" s="1034"/>
      <c r="EA39" s="230"/>
    </row>
    <row r="40" spans="1:131" ht="26.25" customHeight="1" x14ac:dyDescent="0.15">
      <c r="A40" s="238">
        <v>13</v>
      </c>
      <c r="B40" s="1070"/>
      <c r="C40" s="1071"/>
      <c r="D40" s="1071"/>
      <c r="E40" s="1071"/>
      <c r="F40" s="1071"/>
      <c r="G40" s="1071"/>
      <c r="H40" s="1071"/>
      <c r="I40" s="1071"/>
      <c r="J40" s="1071"/>
      <c r="K40" s="1071"/>
      <c r="L40" s="1071"/>
      <c r="M40" s="1071"/>
      <c r="N40" s="1071"/>
      <c r="O40" s="1071"/>
      <c r="P40" s="1072"/>
      <c r="Q40" s="1078"/>
      <c r="R40" s="1079"/>
      <c r="S40" s="1079"/>
      <c r="T40" s="1079"/>
      <c r="U40" s="1079"/>
      <c r="V40" s="1079"/>
      <c r="W40" s="1079"/>
      <c r="X40" s="1079"/>
      <c r="Y40" s="1079"/>
      <c r="Z40" s="1079"/>
      <c r="AA40" s="1079"/>
      <c r="AB40" s="1079"/>
      <c r="AC40" s="1079"/>
      <c r="AD40" s="1079"/>
      <c r="AE40" s="1080"/>
      <c r="AF40" s="1075"/>
      <c r="AG40" s="1076"/>
      <c r="AH40" s="1076"/>
      <c r="AI40" s="1076"/>
      <c r="AJ40" s="1077"/>
      <c r="AK40" s="1018"/>
      <c r="AL40" s="1009"/>
      <c r="AM40" s="1009"/>
      <c r="AN40" s="1009"/>
      <c r="AO40" s="1009"/>
      <c r="AP40" s="1009"/>
      <c r="AQ40" s="1009"/>
      <c r="AR40" s="1009"/>
      <c r="AS40" s="1009"/>
      <c r="AT40" s="1009"/>
      <c r="AU40" s="1009"/>
      <c r="AV40" s="1009"/>
      <c r="AW40" s="1009"/>
      <c r="AX40" s="1009"/>
      <c r="AY40" s="1009"/>
      <c r="AZ40" s="1081"/>
      <c r="BA40" s="1081"/>
      <c r="BB40" s="1081"/>
      <c r="BC40" s="1081"/>
      <c r="BD40" s="1081"/>
      <c r="BE40" s="1010"/>
      <c r="BF40" s="1010"/>
      <c r="BG40" s="1010"/>
      <c r="BH40" s="1010"/>
      <c r="BI40" s="1011"/>
      <c r="BJ40" s="232"/>
      <c r="BK40" s="232"/>
      <c r="BL40" s="232"/>
      <c r="BM40" s="232"/>
      <c r="BN40" s="232"/>
      <c r="BO40" s="241"/>
      <c r="BP40" s="241"/>
      <c r="BQ40" s="238">
        <v>34</v>
      </c>
      <c r="BR40" s="239"/>
      <c r="BS40" s="1032"/>
      <c r="BT40" s="1033"/>
      <c r="BU40" s="1033"/>
      <c r="BV40" s="1033"/>
      <c r="BW40" s="1033"/>
      <c r="BX40" s="1033"/>
      <c r="BY40" s="1033"/>
      <c r="BZ40" s="1033"/>
      <c r="CA40" s="1033"/>
      <c r="CB40" s="1033"/>
      <c r="CC40" s="1033"/>
      <c r="CD40" s="1033"/>
      <c r="CE40" s="1033"/>
      <c r="CF40" s="1033"/>
      <c r="CG40" s="1054"/>
      <c r="CH40" s="1029"/>
      <c r="CI40" s="1030"/>
      <c r="CJ40" s="1030"/>
      <c r="CK40" s="1030"/>
      <c r="CL40" s="1031"/>
      <c r="CM40" s="1029"/>
      <c r="CN40" s="1030"/>
      <c r="CO40" s="1030"/>
      <c r="CP40" s="1030"/>
      <c r="CQ40" s="1031"/>
      <c r="CR40" s="1029"/>
      <c r="CS40" s="1030"/>
      <c r="CT40" s="1030"/>
      <c r="CU40" s="1030"/>
      <c r="CV40" s="1031"/>
      <c r="CW40" s="1029"/>
      <c r="CX40" s="1030"/>
      <c r="CY40" s="1030"/>
      <c r="CZ40" s="1030"/>
      <c r="DA40" s="1031"/>
      <c r="DB40" s="1029"/>
      <c r="DC40" s="1030"/>
      <c r="DD40" s="1030"/>
      <c r="DE40" s="1030"/>
      <c r="DF40" s="1031"/>
      <c r="DG40" s="1029"/>
      <c r="DH40" s="1030"/>
      <c r="DI40" s="1030"/>
      <c r="DJ40" s="1030"/>
      <c r="DK40" s="1031"/>
      <c r="DL40" s="1029"/>
      <c r="DM40" s="1030"/>
      <c r="DN40" s="1030"/>
      <c r="DO40" s="1030"/>
      <c r="DP40" s="1031"/>
      <c r="DQ40" s="1029"/>
      <c r="DR40" s="1030"/>
      <c r="DS40" s="1030"/>
      <c r="DT40" s="1030"/>
      <c r="DU40" s="1031"/>
      <c r="DV40" s="1032"/>
      <c r="DW40" s="1033"/>
      <c r="DX40" s="1033"/>
      <c r="DY40" s="1033"/>
      <c r="DZ40" s="1034"/>
      <c r="EA40" s="230"/>
    </row>
    <row r="41" spans="1:131" ht="26.25" customHeight="1" x14ac:dyDescent="0.15">
      <c r="A41" s="238">
        <v>14</v>
      </c>
      <c r="B41" s="1070"/>
      <c r="C41" s="1071"/>
      <c r="D41" s="1071"/>
      <c r="E41" s="1071"/>
      <c r="F41" s="1071"/>
      <c r="G41" s="1071"/>
      <c r="H41" s="1071"/>
      <c r="I41" s="1071"/>
      <c r="J41" s="1071"/>
      <c r="K41" s="1071"/>
      <c r="L41" s="1071"/>
      <c r="M41" s="1071"/>
      <c r="N41" s="1071"/>
      <c r="O41" s="1071"/>
      <c r="P41" s="1072"/>
      <c r="Q41" s="1078"/>
      <c r="R41" s="1079"/>
      <c r="S41" s="1079"/>
      <c r="T41" s="1079"/>
      <c r="U41" s="1079"/>
      <c r="V41" s="1079"/>
      <c r="W41" s="1079"/>
      <c r="X41" s="1079"/>
      <c r="Y41" s="1079"/>
      <c r="Z41" s="1079"/>
      <c r="AA41" s="1079"/>
      <c r="AB41" s="1079"/>
      <c r="AC41" s="1079"/>
      <c r="AD41" s="1079"/>
      <c r="AE41" s="1080"/>
      <c r="AF41" s="1075"/>
      <c r="AG41" s="1076"/>
      <c r="AH41" s="1076"/>
      <c r="AI41" s="1076"/>
      <c r="AJ41" s="1077"/>
      <c r="AK41" s="1018"/>
      <c r="AL41" s="1009"/>
      <c r="AM41" s="1009"/>
      <c r="AN41" s="1009"/>
      <c r="AO41" s="1009"/>
      <c r="AP41" s="1009"/>
      <c r="AQ41" s="1009"/>
      <c r="AR41" s="1009"/>
      <c r="AS41" s="1009"/>
      <c r="AT41" s="1009"/>
      <c r="AU41" s="1009"/>
      <c r="AV41" s="1009"/>
      <c r="AW41" s="1009"/>
      <c r="AX41" s="1009"/>
      <c r="AY41" s="1009"/>
      <c r="AZ41" s="1081"/>
      <c r="BA41" s="1081"/>
      <c r="BB41" s="1081"/>
      <c r="BC41" s="1081"/>
      <c r="BD41" s="1081"/>
      <c r="BE41" s="1010"/>
      <c r="BF41" s="1010"/>
      <c r="BG41" s="1010"/>
      <c r="BH41" s="1010"/>
      <c r="BI41" s="1011"/>
      <c r="BJ41" s="232"/>
      <c r="BK41" s="232"/>
      <c r="BL41" s="232"/>
      <c r="BM41" s="232"/>
      <c r="BN41" s="232"/>
      <c r="BO41" s="241"/>
      <c r="BP41" s="241"/>
      <c r="BQ41" s="238">
        <v>35</v>
      </c>
      <c r="BR41" s="239"/>
      <c r="BS41" s="1032"/>
      <c r="BT41" s="1033"/>
      <c r="BU41" s="1033"/>
      <c r="BV41" s="1033"/>
      <c r="BW41" s="1033"/>
      <c r="BX41" s="1033"/>
      <c r="BY41" s="1033"/>
      <c r="BZ41" s="1033"/>
      <c r="CA41" s="1033"/>
      <c r="CB41" s="1033"/>
      <c r="CC41" s="1033"/>
      <c r="CD41" s="1033"/>
      <c r="CE41" s="1033"/>
      <c r="CF41" s="1033"/>
      <c r="CG41" s="1054"/>
      <c r="CH41" s="1029"/>
      <c r="CI41" s="1030"/>
      <c r="CJ41" s="1030"/>
      <c r="CK41" s="1030"/>
      <c r="CL41" s="1031"/>
      <c r="CM41" s="1029"/>
      <c r="CN41" s="1030"/>
      <c r="CO41" s="1030"/>
      <c r="CP41" s="1030"/>
      <c r="CQ41" s="1031"/>
      <c r="CR41" s="1029"/>
      <c r="CS41" s="1030"/>
      <c r="CT41" s="1030"/>
      <c r="CU41" s="1030"/>
      <c r="CV41" s="1031"/>
      <c r="CW41" s="1029"/>
      <c r="CX41" s="1030"/>
      <c r="CY41" s="1030"/>
      <c r="CZ41" s="1030"/>
      <c r="DA41" s="1031"/>
      <c r="DB41" s="1029"/>
      <c r="DC41" s="1030"/>
      <c r="DD41" s="1030"/>
      <c r="DE41" s="1030"/>
      <c r="DF41" s="1031"/>
      <c r="DG41" s="1029"/>
      <c r="DH41" s="1030"/>
      <c r="DI41" s="1030"/>
      <c r="DJ41" s="1030"/>
      <c r="DK41" s="1031"/>
      <c r="DL41" s="1029"/>
      <c r="DM41" s="1030"/>
      <c r="DN41" s="1030"/>
      <c r="DO41" s="1030"/>
      <c r="DP41" s="1031"/>
      <c r="DQ41" s="1029"/>
      <c r="DR41" s="1030"/>
      <c r="DS41" s="1030"/>
      <c r="DT41" s="1030"/>
      <c r="DU41" s="1031"/>
      <c r="DV41" s="1032"/>
      <c r="DW41" s="1033"/>
      <c r="DX41" s="1033"/>
      <c r="DY41" s="1033"/>
      <c r="DZ41" s="1034"/>
      <c r="EA41" s="230"/>
    </row>
    <row r="42" spans="1:131" ht="26.25" customHeight="1" x14ac:dyDescent="0.15">
      <c r="A42" s="238">
        <v>15</v>
      </c>
      <c r="B42" s="1070"/>
      <c r="C42" s="1071"/>
      <c r="D42" s="1071"/>
      <c r="E42" s="1071"/>
      <c r="F42" s="1071"/>
      <c r="G42" s="1071"/>
      <c r="H42" s="1071"/>
      <c r="I42" s="1071"/>
      <c r="J42" s="1071"/>
      <c r="K42" s="1071"/>
      <c r="L42" s="1071"/>
      <c r="M42" s="1071"/>
      <c r="N42" s="1071"/>
      <c r="O42" s="1071"/>
      <c r="P42" s="1072"/>
      <c r="Q42" s="1078"/>
      <c r="R42" s="1079"/>
      <c r="S42" s="1079"/>
      <c r="T42" s="1079"/>
      <c r="U42" s="1079"/>
      <c r="V42" s="1079"/>
      <c r="W42" s="1079"/>
      <c r="X42" s="1079"/>
      <c r="Y42" s="1079"/>
      <c r="Z42" s="1079"/>
      <c r="AA42" s="1079"/>
      <c r="AB42" s="1079"/>
      <c r="AC42" s="1079"/>
      <c r="AD42" s="1079"/>
      <c r="AE42" s="1080"/>
      <c r="AF42" s="1075"/>
      <c r="AG42" s="1076"/>
      <c r="AH42" s="1076"/>
      <c r="AI42" s="1076"/>
      <c r="AJ42" s="1077"/>
      <c r="AK42" s="1018"/>
      <c r="AL42" s="1009"/>
      <c r="AM42" s="1009"/>
      <c r="AN42" s="1009"/>
      <c r="AO42" s="1009"/>
      <c r="AP42" s="1009"/>
      <c r="AQ42" s="1009"/>
      <c r="AR42" s="1009"/>
      <c r="AS42" s="1009"/>
      <c r="AT42" s="1009"/>
      <c r="AU42" s="1009"/>
      <c r="AV42" s="1009"/>
      <c r="AW42" s="1009"/>
      <c r="AX42" s="1009"/>
      <c r="AY42" s="1009"/>
      <c r="AZ42" s="1081"/>
      <c r="BA42" s="1081"/>
      <c r="BB42" s="1081"/>
      <c r="BC42" s="1081"/>
      <c r="BD42" s="1081"/>
      <c r="BE42" s="1010"/>
      <c r="BF42" s="1010"/>
      <c r="BG42" s="1010"/>
      <c r="BH42" s="1010"/>
      <c r="BI42" s="1011"/>
      <c r="BJ42" s="232"/>
      <c r="BK42" s="232"/>
      <c r="BL42" s="232"/>
      <c r="BM42" s="232"/>
      <c r="BN42" s="232"/>
      <c r="BO42" s="241"/>
      <c r="BP42" s="241"/>
      <c r="BQ42" s="238">
        <v>36</v>
      </c>
      <c r="BR42" s="239"/>
      <c r="BS42" s="1032"/>
      <c r="BT42" s="1033"/>
      <c r="BU42" s="1033"/>
      <c r="BV42" s="1033"/>
      <c r="BW42" s="1033"/>
      <c r="BX42" s="1033"/>
      <c r="BY42" s="1033"/>
      <c r="BZ42" s="1033"/>
      <c r="CA42" s="1033"/>
      <c r="CB42" s="1033"/>
      <c r="CC42" s="1033"/>
      <c r="CD42" s="1033"/>
      <c r="CE42" s="1033"/>
      <c r="CF42" s="1033"/>
      <c r="CG42" s="1054"/>
      <c r="CH42" s="1029"/>
      <c r="CI42" s="1030"/>
      <c r="CJ42" s="1030"/>
      <c r="CK42" s="1030"/>
      <c r="CL42" s="1031"/>
      <c r="CM42" s="1029"/>
      <c r="CN42" s="1030"/>
      <c r="CO42" s="1030"/>
      <c r="CP42" s="1030"/>
      <c r="CQ42" s="1031"/>
      <c r="CR42" s="1029"/>
      <c r="CS42" s="1030"/>
      <c r="CT42" s="1030"/>
      <c r="CU42" s="1030"/>
      <c r="CV42" s="1031"/>
      <c r="CW42" s="1029"/>
      <c r="CX42" s="1030"/>
      <c r="CY42" s="1030"/>
      <c r="CZ42" s="1030"/>
      <c r="DA42" s="1031"/>
      <c r="DB42" s="1029"/>
      <c r="DC42" s="1030"/>
      <c r="DD42" s="1030"/>
      <c r="DE42" s="1030"/>
      <c r="DF42" s="1031"/>
      <c r="DG42" s="1029"/>
      <c r="DH42" s="1030"/>
      <c r="DI42" s="1030"/>
      <c r="DJ42" s="1030"/>
      <c r="DK42" s="1031"/>
      <c r="DL42" s="1029"/>
      <c r="DM42" s="1030"/>
      <c r="DN42" s="1030"/>
      <c r="DO42" s="1030"/>
      <c r="DP42" s="1031"/>
      <c r="DQ42" s="1029"/>
      <c r="DR42" s="1030"/>
      <c r="DS42" s="1030"/>
      <c r="DT42" s="1030"/>
      <c r="DU42" s="1031"/>
      <c r="DV42" s="1032"/>
      <c r="DW42" s="1033"/>
      <c r="DX42" s="1033"/>
      <c r="DY42" s="1033"/>
      <c r="DZ42" s="1034"/>
      <c r="EA42" s="230"/>
    </row>
    <row r="43" spans="1:131" ht="26.25" customHeight="1" x14ac:dyDescent="0.15">
      <c r="A43" s="238">
        <v>16</v>
      </c>
      <c r="B43" s="1070"/>
      <c r="C43" s="1071"/>
      <c r="D43" s="1071"/>
      <c r="E43" s="1071"/>
      <c r="F43" s="1071"/>
      <c r="G43" s="1071"/>
      <c r="H43" s="1071"/>
      <c r="I43" s="1071"/>
      <c r="J43" s="1071"/>
      <c r="K43" s="1071"/>
      <c r="L43" s="1071"/>
      <c r="M43" s="1071"/>
      <c r="N43" s="1071"/>
      <c r="O43" s="1071"/>
      <c r="P43" s="1072"/>
      <c r="Q43" s="1078"/>
      <c r="R43" s="1079"/>
      <c r="S43" s="1079"/>
      <c r="T43" s="1079"/>
      <c r="U43" s="1079"/>
      <c r="V43" s="1079"/>
      <c r="W43" s="1079"/>
      <c r="X43" s="1079"/>
      <c r="Y43" s="1079"/>
      <c r="Z43" s="1079"/>
      <c r="AA43" s="1079"/>
      <c r="AB43" s="1079"/>
      <c r="AC43" s="1079"/>
      <c r="AD43" s="1079"/>
      <c r="AE43" s="1080"/>
      <c r="AF43" s="1075"/>
      <c r="AG43" s="1076"/>
      <c r="AH43" s="1076"/>
      <c r="AI43" s="1076"/>
      <c r="AJ43" s="1077"/>
      <c r="AK43" s="1018"/>
      <c r="AL43" s="1009"/>
      <c r="AM43" s="1009"/>
      <c r="AN43" s="1009"/>
      <c r="AO43" s="1009"/>
      <c r="AP43" s="1009"/>
      <c r="AQ43" s="1009"/>
      <c r="AR43" s="1009"/>
      <c r="AS43" s="1009"/>
      <c r="AT43" s="1009"/>
      <c r="AU43" s="1009"/>
      <c r="AV43" s="1009"/>
      <c r="AW43" s="1009"/>
      <c r="AX43" s="1009"/>
      <c r="AY43" s="1009"/>
      <c r="AZ43" s="1081"/>
      <c r="BA43" s="1081"/>
      <c r="BB43" s="1081"/>
      <c r="BC43" s="1081"/>
      <c r="BD43" s="1081"/>
      <c r="BE43" s="1010"/>
      <c r="BF43" s="1010"/>
      <c r="BG43" s="1010"/>
      <c r="BH43" s="1010"/>
      <c r="BI43" s="1011"/>
      <c r="BJ43" s="232"/>
      <c r="BK43" s="232"/>
      <c r="BL43" s="232"/>
      <c r="BM43" s="232"/>
      <c r="BN43" s="232"/>
      <c r="BO43" s="241"/>
      <c r="BP43" s="241"/>
      <c r="BQ43" s="238">
        <v>37</v>
      </c>
      <c r="BR43" s="239"/>
      <c r="BS43" s="1032"/>
      <c r="BT43" s="1033"/>
      <c r="BU43" s="1033"/>
      <c r="BV43" s="1033"/>
      <c r="BW43" s="1033"/>
      <c r="BX43" s="1033"/>
      <c r="BY43" s="1033"/>
      <c r="BZ43" s="1033"/>
      <c r="CA43" s="1033"/>
      <c r="CB43" s="1033"/>
      <c r="CC43" s="1033"/>
      <c r="CD43" s="1033"/>
      <c r="CE43" s="1033"/>
      <c r="CF43" s="1033"/>
      <c r="CG43" s="1054"/>
      <c r="CH43" s="1029"/>
      <c r="CI43" s="1030"/>
      <c r="CJ43" s="1030"/>
      <c r="CK43" s="1030"/>
      <c r="CL43" s="1031"/>
      <c r="CM43" s="1029"/>
      <c r="CN43" s="1030"/>
      <c r="CO43" s="1030"/>
      <c r="CP43" s="1030"/>
      <c r="CQ43" s="1031"/>
      <c r="CR43" s="1029"/>
      <c r="CS43" s="1030"/>
      <c r="CT43" s="1030"/>
      <c r="CU43" s="1030"/>
      <c r="CV43" s="1031"/>
      <c r="CW43" s="1029"/>
      <c r="CX43" s="1030"/>
      <c r="CY43" s="1030"/>
      <c r="CZ43" s="1030"/>
      <c r="DA43" s="1031"/>
      <c r="DB43" s="1029"/>
      <c r="DC43" s="1030"/>
      <c r="DD43" s="1030"/>
      <c r="DE43" s="1030"/>
      <c r="DF43" s="1031"/>
      <c r="DG43" s="1029"/>
      <c r="DH43" s="1030"/>
      <c r="DI43" s="1030"/>
      <c r="DJ43" s="1030"/>
      <c r="DK43" s="1031"/>
      <c r="DL43" s="1029"/>
      <c r="DM43" s="1030"/>
      <c r="DN43" s="1030"/>
      <c r="DO43" s="1030"/>
      <c r="DP43" s="1031"/>
      <c r="DQ43" s="1029"/>
      <c r="DR43" s="1030"/>
      <c r="DS43" s="1030"/>
      <c r="DT43" s="1030"/>
      <c r="DU43" s="1031"/>
      <c r="DV43" s="1032"/>
      <c r="DW43" s="1033"/>
      <c r="DX43" s="1033"/>
      <c r="DY43" s="1033"/>
      <c r="DZ43" s="1034"/>
      <c r="EA43" s="230"/>
    </row>
    <row r="44" spans="1:131" ht="26.25" customHeight="1" x14ac:dyDescent="0.15">
      <c r="A44" s="238">
        <v>17</v>
      </c>
      <c r="B44" s="1070"/>
      <c r="C44" s="1071"/>
      <c r="D44" s="1071"/>
      <c r="E44" s="1071"/>
      <c r="F44" s="1071"/>
      <c r="G44" s="1071"/>
      <c r="H44" s="1071"/>
      <c r="I44" s="1071"/>
      <c r="J44" s="1071"/>
      <c r="K44" s="1071"/>
      <c r="L44" s="1071"/>
      <c r="M44" s="1071"/>
      <c r="N44" s="1071"/>
      <c r="O44" s="1071"/>
      <c r="P44" s="1072"/>
      <c r="Q44" s="1078"/>
      <c r="R44" s="1079"/>
      <c r="S44" s="1079"/>
      <c r="T44" s="1079"/>
      <c r="U44" s="1079"/>
      <c r="V44" s="1079"/>
      <c r="W44" s="1079"/>
      <c r="X44" s="1079"/>
      <c r="Y44" s="1079"/>
      <c r="Z44" s="1079"/>
      <c r="AA44" s="1079"/>
      <c r="AB44" s="1079"/>
      <c r="AC44" s="1079"/>
      <c r="AD44" s="1079"/>
      <c r="AE44" s="1080"/>
      <c r="AF44" s="1075"/>
      <c r="AG44" s="1076"/>
      <c r="AH44" s="1076"/>
      <c r="AI44" s="1076"/>
      <c r="AJ44" s="1077"/>
      <c r="AK44" s="1018"/>
      <c r="AL44" s="1009"/>
      <c r="AM44" s="1009"/>
      <c r="AN44" s="1009"/>
      <c r="AO44" s="1009"/>
      <c r="AP44" s="1009"/>
      <c r="AQ44" s="1009"/>
      <c r="AR44" s="1009"/>
      <c r="AS44" s="1009"/>
      <c r="AT44" s="1009"/>
      <c r="AU44" s="1009"/>
      <c r="AV44" s="1009"/>
      <c r="AW44" s="1009"/>
      <c r="AX44" s="1009"/>
      <c r="AY44" s="1009"/>
      <c r="AZ44" s="1081"/>
      <c r="BA44" s="1081"/>
      <c r="BB44" s="1081"/>
      <c r="BC44" s="1081"/>
      <c r="BD44" s="1081"/>
      <c r="BE44" s="1010"/>
      <c r="BF44" s="1010"/>
      <c r="BG44" s="1010"/>
      <c r="BH44" s="1010"/>
      <c r="BI44" s="1011"/>
      <c r="BJ44" s="232"/>
      <c r="BK44" s="232"/>
      <c r="BL44" s="232"/>
      <c r="BM44" s="232"/>
      <c r="BN44" s="232"/>
      <c r="BO44" s="241"/>
      <c r="BP44" s="241"/>
      <c r="BQ44" s="238">
        <v>38</v>
      </c>
      <c r="BR44" s="239"/>
      <c r="BS44" s="1032"/>
      <c r="BT44" s="1033"/>
      <c r="BU44" s="1033"/>
      <c r="BV44" s="1033"/>
      <c r="BW44" s="1033"/>
      <c r="BX44" s="1033"/>
      <c r="BY44" s="1033"/>
      <c r="BZ44" s="1033"/>
      <c r="CA44" s="1033"/>
      <c r="CB44" s="1033"/>
      <c r="CC44" s="1033"/>
      <c r="CD44" s="1033"/>
      <c r="CE44" s="1033"/>
      <c r="CF44" s="1033"/>
      <c r="CG44" s="1054"/>
      <c r="CH44" s="1029"/>
      <c r="CI44" s="1030"/>
      <c r="CJ44" s="1030"/>
      <c r="CK44" s="1030"/>
      <c r="CL44" s="1031"/>
      <c r="CM44" s="1029"/>
      <c r="CN44" s="1030"/>
      <c r="CO44" s="1030"/>
      <c r="CP44" s="1030"/>
      <c r="CQ44" s="1031"/>
      <c r="CR44" s="1029"/>
      <c r="CS44" s="1030"/>
      <c r="CT44" s="1030"/>
      <c r="CU44" s="1030"/>
      <c r="CV44" s="1031"/>
      <c r="CW44" s="1029"/>
      <c r="CX44" s="1030"/>
      <c r="CY44" s="1030"/>
      <c r="CZ44" s="1030"/>
      <c r="DA44" s="1031"/>
      <c r="DB44" s="1029"/>
      <c r="DC44" s="1030"/>
      <c r="DD44" s="1030"/>
      <c r="DE44" s="1030"/>
      <c r="DF44" s="1031"/>
      <c r="DG44" s="1029"/>
      <c r="DH44" s="1030"/>
      <c r="DI44" s="1030"/>
      <c r="DJ44" s="1030"/>
      <c r="DK44" s="1031"/>
      <c r="DL44" s="1029"/>
      <c r="DM44" s="1030"/>
      <c r="DN44" s="1030"/>
      <c r="DO44" s="1030"/>
      <c r="DP44" s="1031"/>
      <c r="DQ44" s="1029"/>
      <c r="DR44" s="1030"/>
      <c r="DS44" s="1030"/>
      <c r="DT44" s="1030"/>
      <c r="DU44" s="1031"/>
      <c r="DV44" s="1032"/>
      <c r="DW44" s="1033"/>
      <c r="DX44" s="1033"/>
      <c r="DY44" s="1033"/>
      <c r="DZ44" s="1034"/>
      <c r="EA44" s="230"/>
    </row>
    <row r="45" spans="1:131" ht="26.25" customHeight="1" x14ac:dyDescent="0.15">
      <c r="A45" s="238">
        <v>18</v>
      </c>
      <c r="B45" s="1070"/>
      <c r="C45" s="1071"/>
      <c r="D45" s="1071"/>
      <c r="E45" s="1071"/>
      <c r="F45" s="1071"/>
      <c r="G45" s="1071"/>
      <c r="H45" s="1071"/>
      <c r="I45" s="1071"/>
      <c r="J45" s="1071"/>
      <c r="K45" s="1071"/>
      <c r="L45" s="1071"/>
      <c r="M45" s="1071"/>
      <c r="N45" s="1071"/>
      <c r="O45" s="1071"/>
      <c r="P45" s="1072"/>
      <c r="Q45" s="1078"/>
      <c r="R45" s="1079"/>
      <c r="S45" s="1079"/>
      <c r="T45" s="1079"/>
      <c r="U45" s="1079"/>
      <c r="V45" s="1079"/>
      <c r="W45" s="1079"/>
      <c r="X45" s="1079"/>
      <c r="Y45" s="1079"/>
      <c r="Z45" s="1079"/>
      <c r="AA45" s="1079"/>
      <c r="AB45" s="1079"/>
      <c r="AC45" s="1079"/>
      <c r="AD45" s="1079"/>
      <c r="AE45" s="1080"/>
      <c r="AF45" s="1075"/>
      <c r="AG45" s="1076"/>
      <c r="AH45" s="1076"/>
      <c r="AI45" s="1076"/>
      <c r="AJ45" s="1077"/>
      <c r="AK45" s="1018"/>
      <c r="AL45" s="1009"/>
      <c r="AM45" s="1009"/>
      <c r="AN45" s="1009"/>
      <c r="AO45" s="1009"/>
      <c r="AP45" s="1009"/>
      <c r="AQ45" s="1009"/>
      <c r="AR45" s="1009"/>
      <c r="AS45" s="1009"/>
      <c r="AT45" s="1009"/>
      <c r="AU45" s="1009"/>
      <c r="AV45" s="1009"/>
      <c r="AW45" s="1009"/>
      <c r="AX45" s="1009"/>
      <c r="AY45" s="1009"/>
      <c r="AZ45" s="1081"/>
      <c r="BA45" s="1081"/>
      <c r="BB45" s="1081"/>
      <c r="BC45" s="1081"/>
      <c r="BD45" s="1081"/>
      <c r="BE45" s="1010"/>
      <c r="BF45" s="1010"/>
      <c r="BG45" s="1010"/>
      <c r="BH45" s="1010"/>
      <c r="BI45" s="1011"/>
      <c r="BJ45" s="232"/>
      <c r="BK45" s="232"/>
      <c r="BL45" s="232"/>
      <c r="BM45" s="232"/>
      <c r="BN45" s="232"/>
      <c r="BO45" s="241"/>
      <c r="BP45" s="241"/>
      <c r="BQ45" s="238">
        <v>39</v>
      </c>
      <c r="BR45" s="239"/>
      <c r="BS45" s="1032"/>
      <c r="BT45" s="1033"/>
      <c r="BU45" s="1033"/>
      <c r="BV45" s="1033"/>
      <c r="BW45" s="1033"/>
      <c r="BX45" s="1033"/>
      <c r="BY45" s="1033"/>
      <c r="BZ45" s="1033"/>
      <c r="CA45" s="1033"/>
      <c r="CB45" s="1033"/>
      <c r="CC45" s="1033"/>
      <c r="CD45" s="1033"/>
      <c r="CE45" s="1033"/>
      <c r="CF45" s="1033"/>
      <c r="CG45" s="1054"/>
      <c r="CH45" s="1029"/>
      <c r="CI45" s="1030"/>
      <c r="CJ45" s="1030"/>
      <c r="CK45" s="1030"/>
      <c r="CL45" s="1031"/>
      <c r="CM45" s="1029"/>
      <c r="CN45" s="1030"/>
      <c r="CO45" s="1030"/>
      <c r="CP45" s="1030"/>
      <c r="CQ45" s="1031"/>
      <c r="CR45" s="1029"/>
      <c r="CS45" s="1030"/>
      <c r="CT45" s="1030"/>
      <c r="CU45" s="1030"/>
      <c r="CV45" s="1031"/>
      <c r="CW45" s="1029"/>
      <c r="CX45" s="1030"/>
      <c r="CY45" s="1030"/>
      <c r="CZ45" s="1030"/>
      <c r="DA45" s="1031"/>
      <c r="DB45" s="1029"/>
      <c r="DC45" s="1030"/>
      <c r="DD45" s="1030"/>
      <c r="DE45" s="1030"/>
      <c r="DF45" s="1031"/>
      <c r="DG45" s="1029"/>
      <c r="DH45" s="1030"/>
      <c r="DI45" s="1030"/>
      <c r="DJ45" s="1030"/>
      <c r="DK45" s="1031"/>
      <c r="DL45" s="1029"/>
      <c r="DM45" s="1030"/>
      <c r="DN45" s="1030"/>
      <c r="DO45" s="1030"/>
      <c r="DP45" s="1031"/>
      <c r="DQ45" s="1029"/>
      <c r="DR45" s="1030"/>
      <c r="DS45" s="1030"/>
      <c r="DT45" s="1030"/>
      <c r="DU45" s="1031"/>
      <c r="DV45" s="1032"/>
      <c r="DW45" s="1033"/>
      <c r="DX45" s="1033"/>
      <c r="DY45" s="1033"/>
      <c r="DZ45" s="1034"/>
      <c r="EA45" s="230"/>
    </row>
    <row r="46" spans="1:131" ht="26.25" customHeight="1" x14ac:dyDescent="0.15">
      <c r="A46" s="238">
        <v>19</v>
      </c>
      <c r="B46" s="1070"/>
      <c r="C46" s="1071"/>
      <c r="D46" s="1071"/>
      <c r="E46" s="1071"/>
      <c r="F46" s="1071"/>
      <c r="G46" s="1071"/>
      <c r="H46" s="1071"/>
      <c r="I46" s="1071"/>
      <c r="J46" s="1071"/>
      <c r="K46" s="1071"/>
      <c r="L46" s="1071"/>
      <c r="M46" s="1071"/>
      <c r="N46" s="1071"/>
      <c r="O46" s="1071"/>
      <c r="P46" s="1072"/>
      <c r="Q46" s="1078"/>
      <c r="R46" s="1079"/>
      <c r="S46" s="1079"/>
      <c r="T46" s="1079"/>
      <c r="U46" s="1079"/>
      <c r="V46" s="1079"/>
      <c r="W46" s="1079"/>
      <c r="X46" s="1079"/>
      <c r="Y46" s="1079"/>
      <c r="Z46" s="1079"/>
      <c r="AA46" s="1079"/>
      <c r="AB46" s="1079"/>
      <c r="AC46" s="1079"/>
      <c r="AD46" s="1079"/>
      <c r="AE46" s="1080"/>
      <c r="AF46" s="1075"/>
      <c r="AG46" s="1076"/>
      <c r="AH46" s="1076"/>
      <c r="AI46" s="1076"/>
      <c r="AJ46" s="1077"/>
      <c r="AK46" s="1018"/>
      <c r="AL46" s="1009"/>
      <c r="AM46" s="1009"/>
      <c r="AN46" s="1009"/>
      <c r="AO46" s="1009"/>
      <c r="AP46" s="1009"/>
      <c r="AQ46" s="1009"/>
      <c r="AR46" s="1009"/>
      <c r="AS46" s="1009"/>
      <c r="AT46" s="1009"/>
      <c r="AU46" s="1009"/>
      <c r="AV46" s="1009"/>
      <c r="AW46" s="1009"/>
      <c r="AX46" s="1009"/>
      <c r="AY46" s="1009"/>
      <c r="AZ46" s="1081"/>
      <c r="BA46" s="1081"/>
      <c r="BB46" s="1081"/>
      <c r="BC46" s="1081"/>
      <c r="BD46" s="1081"/>
      <c r="BE46" s="1010"/>
      <c r="BF46" s="1010"/>
      <c r="BG46" s="1010"/>
      <c r="BH46" s="1010"/>
      <c r="BI46" s="1011"/>
      <c r="BJ46" s="232"/>
      <c r="BK46" s="232"/>
      <c r="BL46" s="232"/>
      <c r="BM46" s="232"/>
      <c r="BN46" s="232"/>
      <c r="BO46" s="241"/>
      <c r="BP46" s="241"/>
      <c r="BQ46" s="238">
        <v>40</v>
      </c>
      <c r="BR46" s="239"/>
      <c r="BS46" s="1032"/>
      <c r="BT46" s="1033"/>
      <c r="BU46" s="1033"/>
      <c r="BV46" s="1033"/>
      <c r="BW46" s="1033"/>
      <c r="BX46" s="1033"/>
      <c r="BY46" s="1033"/>
      <c r="BZ46" s="1033"/>
      <c r="CA46" s="1033"/>
      <c r="CB46" s="1033"/>
      <c r="CC46" s="1033"/>
      <c r="CD46" s="1033"/>
      <c r="CE46" s="1033"/>
      <c r="CF46" s="1033"/>
      <c r="CG46" s="1054"/>
      <c r="CH46" s="1029"/>
      <c r="CI46" s="1030"/>
      <c r="CJ46" s="1030"/>
      <c r="CK46" s="1030"/>
      <c r="CL46" s="1031"/>
      <c r="CM46" s="1029"/>
      <c r="CN46" s="1030"/>
      <c r="CO46" s="1030"/>
      <c r="CP46" s="1030"/>
      <c r="CQ46" s="1031"/>
      <c r="CR46" s="1029"/>
      <c r="CS46" s="1030"/>
      <c r="CT46" s="1030"/>
      <c r="CU46" s="1030"/>
      <c r="CV46" s="1031"/>
      <c r="CW46" s="1029"/>
      <c r="CX46" s="1030"/>
      <c r="CY46" s="1030"/>
      <c r="CZ46" s="1030"/>
      <c r="DA46" s="1031"/>
      <c r="DB46" s="1029"/>
      <c r="DC46" s="1030"/>
      <c r="DD46" s="1030"/>
      <c r="DE46" s="1030"/>
      <c r="DF46" s="1031"/>
      <c r="DG46" s="1029"/>
      <c r="DH46" s="1030"/>
      <c r="DI46" s="1030"/>
      <c r="DJ46" s="1030"/>
      <c r="DK46" s="1031"/>
      <c r="DL46" s="1029"/>
      <c r="DM46" s="1030"/>
      <c r="DN46" s="1030"/>
      <c r="DO46" s="1030"/>
      <c r="DP46" s="1031"/>
      <c r="DQ46" s="1029"/>
      <c r="DR46" s="1030"/>
      <c r="DS46" s="1030"/>
      <c r="DT46" s="1030"/>
      <c r="DU46" s="1031"/>
      <c r="DV46" s="1032"/>
      <c r="DW46" s="1033"/>
      <c r="DX46" s="1033"/>
      <c r="DY46" s="1033"/>
      <c r="DZ46" s="1034"/>
      <c r="EA46" s="230"/>
    </row>
    <row r="47" spans="1:131" ht="26.25" customHeight="1" x14ac:dyDescent="0.15">
      <c r="A47" s="238">
        <v>20</v>
      </c>
      <c r="B47" s="1070"/>
      <c r="C47" s="1071"/>
      <c r="D47" s="1071"/>
      <c r="E47" s="1071"/>
      <c r="F47" s="1071"/>
      <c r="G47" s="1071"/>
      <c r="H47" s="1071"/>
      <c r="I47" s="1071"/>
      <c r="J47" s="1071"/>
      <c r="K47" s="1071"/>
      <c r="L47" s="1071"/>
      <c r="M47" s="1071"/>
      <c r="N47" s="1071"/>
      <c r="O47" s="1071"/>
      <c r="P47" s="1072"/>
      <c r="Q47" s="1078"/>
      <c r="R47" s="1079"/>
      <c r="S47" s="1079"/>
      <c r="T47" s="1079"/>
      <c r="U47" s="1079"/>
      <c r="V47" s="1079"/>
      <c r="W47" s="1079"/>
      <c r="X47" s="1079"/>
      <c r="Y47" s="1079"/>
      <c r="Z47" s="1079"/>
      <c r="AA47" s="1079"/>
      <c r="AB47" s="1079"/>
      <c r="AC47" s="1079"/>
      <c r="AD47" s="1079"/>
      <c r="AE47" s="1080"/>
      <c r="AF47" s="1075"/>
      <c r="AG47" s="1076"/>
      <c r="AH47" s="1076"/>
      <c r="AI47" s="1076"/>
      <c r="AJ47" s="1077"/>
      <c r="AK47" s="1018"/>
      <c r="AL47" s="1009"/>
      <c r="AM47" s="1009"/>
      <c r="AN47" s="1009"/>
      <c r="AO47" s="1009"/>
      <c r="AP47" s="1009"/>
      <c r="AQ47" s="1009"/>
      <c r="AR47" s="1009"/>
      <c r="AS47" s="1009"/>
      <c r="AT47" s="1009"/>
      <c r="AU47" s="1009"/>
      <c r="AV47" s="1009"/>
      <c r="AW47" s="1009"/>
      <c r="AX47" s="1009"/>
      <c r="AY47" s="1009"/>
      <c r="AZ47" s="1081"/>
      <c r="BA47" s="1081"/>
      <c r="BB47" s="1081"/>
      <c r="BC47" s="1081"/>
      <c r="BD47" s="1081"/>
      <c r="BE47" s="1010"/>
      <c r="BF47" s="1010"/>
      <c r="BG47" s="1010"/>
      <c r="BH47" s="1010"/>
      <c r="BI47" s="1011"/>
      <c r="BJ47" s="232"/>
      <c r="BK47" s="232"/>
      <c r="BL47" s="232"/>
      <c r="BM47" s="232"/>
      <c r="BN47" s="232"/>
      <c r="BO47" s="241"/>
      <c r="BP47" s="241"/>
      <c r="BQ47" s="238">
        <v>41</v>
      </c>
      <c r="BR47" s="239"/>
      <c r="BS47" s="1032"/>
      <c r="BT47" s="1033"/>
      <c r="BU47" s="1033"/>
      <c r="BV47" s="1033"/>
      <c r="BW47" s="1033"/>
      <c r="BX47" s="1033"/>
      <c r="BY47" s="1033"/>
      <c r="BZ47" s="1033"/>
      <c r="CA47" s="1033"/>
      <c r="CB47" s="1033"/>
      <c r="CC47" s="1033"/>
      <c r="CD47" s="1033"/>
      <c r="CE47" s="1033"/>
      <c r="CF47" s="1033"/>
      <c r="CG47" s="1054"/>
      <c r="CH47" s="1029"/>
      <c r="CI47" s="1030"/>
      <c r="CJ47" s="1030"/>
      <c r="CK47" s="1030"/>
      <c r="CL47" s="1031"/>
      <c r="CM47" s="1029"/>
      <c r="CN47" s="1030"/>
      <c r="CO47" s="1030"/>
      <c r="CP47" s="1030"/>
      <c r="CQ47" s="1031"/>
      <c r="CR47" s="1029"/>
      <c r="CS47" s="1030"/>
      <c r="CT47" s="1030"/>
      <c r="CU47" s="1030"/>
      <c r="CV47" s="1031"/>
      <c r="CW47" s="1029"/>
      <c r="CX47" s="1030"/>
      <c r="CY47" s="1030"/>
      <c r="CZ47" s="1030"/>
      <c r="DA47" s="1031"/>
      <c r="DB47" s="1029"/>
      <c r="DC47" s="1030"/>
      <c r="DD47" s="1030"/>
      <c r="DE47" s="1030"/>
      <c r="DF47" s="1031"/>
      <c r="DG47" s="1029"/>
      <c r="DH47" s="1030"/>
      <c r="DI47" s="1030"/>
      <c r="DJ47" s="1030"/>
      <c r="DK47" s="1031"/>
      <c r="DL47" s="1029"/>
      <c r="DM47" s="1030"/>
      <c r="DN47" s="1030"/>
      <c r="DO47" s="1030"/>
      <c r="DP47" s="1031"/>
      <c r="DQ47" s="1029"/>
      <c r="DR47" s="1030"/>
      <c r="DS47" s="1030"/>
      <c r="DT47" s="1030"/>
      <c r="DU47" s="1031"/>
      <c r="DV47" s="1032"/>
      <c r="DW47" s="1033"/>
      <c r="DX47" s="1033"/>
      <c r="DY47" s="1033"/>
      <c r="DZ47" s="1034"/>
      <c r="EA47" s="230"/>
    </row>
    <row r="48" spans="1:131" ht="26.25" customHeight="1" x14ac:dyDescent="0.15">
      <c r="A48" s="238">
        <v>21</v>
      </c>
      <c r="B48" s="1070"/>
      <c r="C48" s="1071"/>
      <c r="D48" s="1071"/>
      <c r="E48" s="1071"/>
      <c r="F48" s="1071"/>
      <c r="G48" s="1071"/>
      <c r="H48" s="1071"/>
      <c r="I48" s="1071"/>
      <c r="J48" s="1071"/>
      <c r="K48" s="1071"/>
      <c r="L48" s="1071"/>
      <c r="M48" s="1071"/>
      <c r="N48" s="1071"/>
      <c r="O48" s="1071"/>
      <c r="P48" s="1072"/>
      <c r="Q48" s="1078"/>
      <c r="R48" s="1079"/>
      <c r="S48" s="1079"/>
      <c r="T48" s="1079"/>
      <c r="U48" s="1079"/>
      <c r="V48" s="1079"/>
      <c r="W48" s="1079"/>
      <c r="X48" s="1079"/>
      <c r="Y48" s="1079"/>
      <c r="Z48" s="1079"/>
      <c r="AA48" s="1079"/>
      <c r="AB48" s="1079"/>
      <c r="AC48" s="1079"/>
      <c r="AD48" s="1079"/>
      <c r="AE48" s="1080"/>
      <c r="AF48" s="1075"/>
      <c r="AG48" s="1076"/>
      <c r="AH48" s="1076"/>
      <c r="AI48" s="1076"/>
      <c r="AJ48" s="1077"/>
      <c r="AK48" s="1018"/>
      <c r="AL48" s="1009"/>
      <c r="AM48" s="1009"/>
      <c r="AN48" s="1009"/>
      <c r="AO48" s="1009"/>
      <c r="AP48" s="1009"/>
      <c r="AQ48" s="1009"/>
      <c r="AR48" s="1009"/>
      <c r="AS48" s="1009"/>
      <c r="AT48" s="1009"/>
      <c r="AU48" s="1009"/>
      <c r="AV48" s="1009"/>
      <c r="AW48" s="1009"/>
      <c r="AX48" s="1009"/>
      <c r="AY48" s="1009"/>
      <c r="AZ48" s="1081"/>
      <c r="BA48" s="1081"/>
      <c r="BB48" s="1081"/>
      <c r="BC48" s="1081"/>
      <c r="BD48" s="1081"/>
      <c r="BE48" s="1010"/>
      <c r="BF48" s="1010"/>
      <c r="BG48" s="1010"/>
      <c r="BH48" s="1010"/>
      <c r="BI48" s="1011"/>
      <c r="BJ48" s="232"/>
      <c r="BK48" s="232"/>
      <c r="BL48" s="232"/>
      <c r="BM48" s="232"/>
      <c r="BN48" s="232"/>
      <c r="BO48" s="241"/>
      <c r="BP48" s="241"/>
      <c r="BQ48" s="238">
        <v>42</v>
      </c>
      <c r="BR48" s="239"/>
      <c r="BS48" s="1032"/>
      <c r="BT48" s="1033"/>
      <c r="BU48" s="1033"/>
      <c r="BV48" s="1033"/>
      <c r="BW48" s="1033"/>
      <c r="BX48" s="1033"/>
      <c r="BY48" s="1033"/>
      <c r="BZ48" s="1033"/>
      <c r="CA48" s="1033"/>
      <c r="CB48" s="1033"/>
      <c r="CC48" s="1033"/>
      <c r="CD48" s="1033"/>
      <c r="CE48" s="1033"/>
      <c r="CF48" s="1033"/>
      <c r="CG48" s="1054"/>
      <c r="CH48" s="1029"/>
      <c r="CI48" s="1030"/>
      <c r="CJ48" s="1030"/>
      <c r="CK48" s="1030"/>
      <c r="CL48" s="1031"/>
      <c r="CM48" s="1029"/>
      <c r="CN48" s="1030"/>
      <c r="CO48" s="1030"/>
      <c r="CP48" s="1030"/>
      <c r="CQ48" s="1031"/>
      <c r="CR48" s="1029"/>
      <c r="CS48" s="1030"/>
      <c r="CT48" s="1030"/>
      <c r="CU48" s="1030"/>
      <c r="CV48" s="1031"/>
      <c r="CW48" s="1029"/>
      <c r="CX48" s="1030"/>
      <c r="CY48" s="1030"/>
      <c r="CZ48" s="1030"/>
      <c r="DA48" s="1031"/>
      <c r="DB48" s="1029"/>
      <c r="DC48" s="1030"/>
      <c r="DD48" s="1030"/>
      <c r="DE48" s="1030"/>
      <c r="DF48" s="1031"/>
      <c r="DG48" s="1029"/>
      <c r="DH48" s="1030"/>
      <c r="DI48" s="1030"/>
      <c r="DJ48" s="1030"/>
      <c r="DK48" s="1031"/>
      <c r="DL48" s="1029"/>
      <c r="DM48" s="1030"/>
      <c r="DN48" s="1030"/>
      <c r="DO48" s="1030"/>
      <c r="DP48" s="1031"/>
      <c r="DQ48" s="1029"/>
      <c r="DR48" s="1030"/>
      <c r="DS48" s="1030"/>
      <c r="DT48" s="1030"/>
      <c r="DU48" s="1031"/>
      <c r="DV48" s="1032"/>
      <c r="DW48" s="1033"/>
      <c r="DX48" s="1033"/>
      <c r="DY48" s="1033"/>
      <c r="DZ48" s="1034"/>
      <c r="EA48" s="230"/>
    </row>
    <row r="49" spans="1:131" ht="26.25" customHeight="1" x14ac:dyDescent="0.15">
      <c r="A49" s="238">
        <v>22</v>
      </c>
      <c r="B49" s="1070"/>
      <c r="C49" s="1071"/>
      <c r="D49" s="1071"/>
      <c r="E49" s="1071"/>
      <c r="F49" s="1071"/>
      <c r="G49" s="1071"/>
      <c r="H49" s="1071"/>
      <c r="I49" s="1071"/>
      <c r="J49" s="1071"/>
      <c r="K49" s="1071"/>
      <c r="L49" s="1071"/>
      <c r="M49" s="1071"/>
      <c r="N49" s="1071"/>
      <c r="O49" s="1071"/>
      <c r="P49" s="1072"/>
      <c r="Q49" s="1078"/>
      <c r="R49" s="1079"/>
      <c r="S49" s="1079"/>
      <c r="T49" s="1079"/>
      <c r="U49" s="1079"/>
      <c r="V49" s="1079"/>
      <c r="W49" s="1079"/>
      <c r="X49" s="1079"/>
      <c r="Y49" s="1079"/>
      <c r="Z49" s="1079"/>
      <c r="AA49" s="1079"/>
      <c r="AB49" s="1079"/>
      <c r="AC49" s="1079"/>
      <c r="AD49" s="1079"/>
      <c r="AE49" s="1080"/>
      <c r="AF49" s="1075"/>
      <c r="AG49" s="1076"/>
      <c r="AH49" s="1076"/>
      <c r="AI49" s="1076"/>
      <c r="AJ49" s="1077"/>
      <c r="AK49" s="1018"/>
      <c r="AL49" s="1009"/>
      <c r="AM49" s="1009"/>
      <c r="AN49" s="1009"/>
      <c r="AO49" s="1009"/>
      <c r="AP49" s="1009"/>
      <c r="AQ49" s="1009"/>
      <c r="AR49" s="1009"/>
      <c r="AS49" s="1009"/>
      <c r="AT49" s="1009"/>
      <c r="AU49" s="1009"/>
      <c r="AV49" s="1009"/>
      <c r="AW49" s="1009"/>
      <c r="AX49" s="1009"/>
      <c r="AY49" s="1009"/>
      <c r="AZ49" s="1081"/>
      <c r="BA49" s="1081"/>
      <c r="BB49" s="1081"/>
      <c r="BC49" s="1081"/>
      <c r="BD49" s="1081"/>
      <c r="BE49" s="1010"/>
      <c r="BF49" s="1010"/>
      <c r="BG49" s="1010"/>
      <c r="BH49" s="1010"/>
      <c r="BI49" s="1011"/>
      <c r="BJ49" s="232"/>
      <c r="BK49" s="232"/>
      <c r="BL49" s="232"/>
      <c r="BM49" s="232"/>
      <c r="BN49" s="232"/>
      <c r="BO49" s="241"/>
      <c r="BP49" s="241"/>
      <c r="BQ49" s="238">
        <v>43</v>
      </c>
      <c r="BR49" s="239"/>
      <c r="BS49" s="1032"/>
      <c r="BT49" s="1033"/>
      <c r="BU49" s="1033"/>
      <c r="BV49" s="1033"/>
      <c r="BW49" s="1033"/>
      <c r="BX49" s="1033"/>
      <c r="BY49" s="1033"/>
      <c r="BZ49" s="1033"/>
      <c r="CA49" s="1033"/>
      <c r="CB49" s="1033"/>
      <c r="CC49" s="1033"/>
      <c r="CD49" s="1033"/>
      <c r="CE49" s="1033"/>
      <c r="CF49" s="1033"/>
      <c r="CG49" s="1054"/>
      <c r="CH49" s="1029"/>
      <c r="CI49" s="1030"/>
      <c r="CJ49" s="1030"/>
      <c r="CK49" s="1030"/>
      <c r="CL49" s="1031"/>
      <c r="CM49" s="1029"/>
      <c r="CN49" s="1030"/>
      <c r="CO49" s="1030"/>
      <c r="CP49" s="1030"/>
      <c r="CQ49" s="1031"/>
      <c r="CR49" s="1029"/>
      <c r="CS49" s="1030"/>
      <c r="CT49" s="1030"/>
      <c r="CU49" s="1030"/>
      <c r="CV49" s="1031"/>
      <c r="CW49" s="1029"/>
      <c r="CX49" s="1030"/>
      <c r="CY49" s="1030"/>
      <c r="CZ49" s="1030"/>
      <c r="DA49" s="1031"/>
      <c r="DB49" s="1029"/>
      <c r="DC49" s="1030"/>
      <c r="DD49" s="1030"/>
      <c r="DE49" s="1030"/>
      <c r="DF49" s="1031"/>
      <c r="DG49" s="1029"/>
      <c r="DH49" s="1030"/>
      <c r="DI49" s="1030"/>
      <c r="DJ49" s="1030"/>
      <c r="DK49" s="1031"/>
      <c r="DL49" s="1029"/>
      <c r="DM49" s="1030"/>
      <c r="DN49" s="1030"/>
      <c r="DO49" s="1030"/>
      <c r="DP49" s="1031"/>
      <c r="DQ49" s="1029"/>
      <c r="DR49" s="1030"/>
      <c r="DS49" s="1030"/>
      <c r="DT49" s="1030"/>
      <c r="DU49" s="1031"/>
      <c r="DV49" s="1032"/>
      <c r="DW49" s="1033"/>
      <c r="DX49" s="1033"/>
      <c r="DY49" s="1033"/>
      <c r="DZ49" s="1034"/>
      <c r="EA49" s="230"/>
    </row>
    <row r="50" spans="1:131" ht="26.25" customHeight="1" x14ac:dyDescent="0.15">
      <c r="A50" s="238">
        <v>23</v>
      </c>
      <c r="B50" s="1070"/>
      <c r="C50" s="1071"/>
      <c r="D50" s="1071"/>
      <c r="E50" s="1071"/>
      <c r="F50" s="1071"/>
      <c r="G50" s="1071"/>
      <c r="H50" s="1071"/>
      <c r="I50" s="1071"/>
      <c r="J50" s="1071"/>
      <c r="K50" s="1071"/>
      <c r="L50" s="1071"/>
      <c r="M50" s="1071"/>
      <c r="N50" s="1071"/>
      <c r="O50" s="1071"/>
      <c r="P50" s="1072"/>
      <c r="Q50" s="1073"/>
      <c r="R50" s="1065"/>
      <c r="S50" s="1065"/>
      <c r="T50" s="1065"/>
      <c r="U50" s="1065"/>
      <c r="V50" s="1065"/>
      <c r="W50" s="1065"/>
      <c r="X50" s="1065"/>
      <c r="Y50" s="1065"/>
      <c r="Z50" s="1065"/>
      <c r="AA50" s="1065"/>
      <c r="AB50" s="1065"/>
      <c r="AC50" s="1065"/>
      <c r="AD50" s="1065"/>
      <c r="AE50" s="1074"/>
      <c r="AF50" s="1075"/>
      <c r="AG50" s="1076"/>
      <c r="AH50" s="1076"/>
      <c r="AI50" s="1076"/>
      <c r="AJ50" s="1077"/>
      <c r="AK50" s="1064"/>
      <c r="AL50" s="1065"/>
      <c r="AM50" s="1065"/>
      <c r="AN50" s="1065"/>
      <c r="AO50" s="1065"/>
      <c r="AP50" s="1065"/>
      <c r="AQ50" s="1065"/>
      <c r="AR50" s="1065"/>
      <c r="AS50" s="1065"/>
      <c r="AT50" s="1065"/>
      <c r="AU50" s="1065"/>
      <c r="AV50" s="1065"/>
      <c r="AW50" s="1065"/>
      <c r="AX50" s="1065"/>
      <c r="AY50" s="1065"/>
      <c r="AZ50" s="1066"/>
      <c r="BA50" s="1066"/>
      <c r="BB50" s="1066"/>
      <c r="BC50" s="1066"/>
      <c r="BD50" s="1066"/>
      <c r="BE50" s="1010"/>
      <c r="BF50" s="1010"/>
      <c r="BG50" s="1010"/>
      <c r="BH50" s="1010"/>
      <c r="BI50" s="1011"/>
      <c r="BJ50" s="232"/>
      <c r="BK50" s="232"/>
      <c r="BL50" s="232"/>
      <c r="BM50" s="232"/>
      <c r="BN50" s="232"/>
      <c r="BO50" s="241"/>
      <c r="BP50" s="241"/>
      <c r="BQ50" s="238">
        <v>44</v>
      </c>
      <c r="BR50" s="239"/>
      <c r="BS50" s="1032"/>
      <c r="BT50" s="1033"/>
      <c r="BU50" s="1033"/>
      <c r="BV50" s="1033"/>
      <c r="BW50" s="1033"/>
      <c r="BX50" s="1033"/>
      <c r="BY50" s="1033"/>
      <c r="BZ50" s="1033"/>
      <c r="CA50" s="1033"/>
      <c r="CB50" s="1033"/>
      <c r="CC50" s="1033"/>
      <c r="CD50" s="1033"/>
      <c r="CE50" s="1033"/>
      <c r="CF50" s="1033"/>
      <c r="CG50" s="1054"/>
      <c r="CH50" s="1029"/>
      <c r="CI50" s="1030"/>
      <c r="CJ50" s="1030"/>
      <c r="CK50" s="1030"/>
      <c r="CL50" s="1031"/>
      <c r="CM50" s="1029"/>
      <c r="CN50" s="1030"/>
      <c r="CO50" s="1030"/>
      <c r="CP50" s="1030"/>
      <c r="CQ50" s="1031"/>
      <c r="CR50" s="1029"/>
      <c r="CS50" s="1030"/>
      <c r="CT50" s="1030"/>
      <c r="CU50" s="1030"/>
      <c r="CV50" s="1031"/>
      <c r="CW50" s="1029"/>
      <c r="CX50" s="1030"/>
      <c r="CY50" s="1030"/>
      <c r="CZ50" s="1030"/>
      <c r="DA50" s="1031"/>
      <c r="DB50" s="1029"/>
      <c r="DC50" s="1030"/>
      <c r="DD50" s="1030"/>
      <c r="DE50" s="1030"/>
      <c r="DF50" s="1031"/>
      <c r="DG50" s="1029"/>
      <c r="DH50" s="1030"/>
      <c r="DI50" s="1030"/>
      <c r="DJ50" s="1030"/>
      <c r="DK50" s="1031"/>
      <c r="DL50" s="1029"/>
      <c r="DM50" s="1030"/>
      <c r="DN50" s="1030"/>
      <c r="DO50" s="1030"/>
      <c r="DP50" s="1031"/>
      <c r="DQ50" s="1029"/>
      <c r="DR50" s="1030"/>
      <c r="DS50" s="1030"/>
      <c r="DT50" s="1030"/>
      <c r="DU50" s="1031"/>
      <c r="DV50" s="1032"/>
      <c r="DW50" s="1033"/>
      <c r="DX50" s="1033"/>
      <c r="DY50" s="1033"/>
      <c r="DZ50" s="1034"/>
      <c r="EA50" s="230"/>
    </row>
    <row r="51" spans="1:131" ht="26.25" customHeight="1" x14ac:dyDescent="0.15">
      <c r="A51" s="238">
        <v>24</v>
      </c>
      <c r="B51" s="1070"/>
      <c r="C51" s="1071"/>
      <c r="D51" s="1071"/>
      <c r="E51" s="1071"/>
      <c r="F51" s="1071"/>
      <c r="G51" s="1071"/>
      <c r="H51" s="1071"/>
      <c r="I51" s="1071"/>
      <c r="J51" s="1071"/>
      <c r="K51" s="1071"/>
      <c r="L51" s="1071"/>
      <c r="M51" s="1071"/>
      <c r="N51" s="1071"/>
      <c r="O51" s="1071"/>
      <c r="P51" s="1072"/>
      <c r="Q51" s="1073"/>
      <c r="R51" s="1065"/>
      <c r="S51" s="1065"/>
      <c r="T51" s="1065"/>
      <c r="U51" s="1065"/>
      <c r="V51" s="1065"/>
      <c r="W51" s="1065"/>
      <c r="X51" s="1065"/>
      <c r="Y51" s="1065"/>
      <c r="Z51" s="1065"/>
      <c r="AA51" s="1065"/>
      <c r="AB51" s="1065"/>
      <c r="AC51" s="1065"/>
      <c r="AD51" s="1065"/>
      <c r="AE51" s="1074"/>
      <c r="AF51" s="1075"/>
      <c r="AG51" s="1076"/>
      <c r="AH51" s="1076"/>
      <c r="AI51" s="1076"/>
      <c r="AJ51" s="1077"/>
      <c r="AK51" s="1064"/>
      <c r="AL51" s="1065"/>
      <c r="AM51" s="1065"/>
      <c r="AN51" s="1065"/>
      <c r="AO51" s="1065"/>
      <c r="AP51" s="1065"/>
      <c r="AQ51" s="1065"/>
      <c r="AR51" s="1065"/>
      <c r="AS51" s="1065"/>
      <c r="AT51" s="1065"/>
      <c r="AU51" s="1065"/>
      <c r="AV51" s="1065"/>
      <c r="AW51" s="1065"/>
      <c r="AX51" s="1065"/>
      <c r="AY51" s="1065"/>
      <c r="AZ51" s="1066"/>
      <c r="BA51" s="1066"/>
      <c r="BB51" s="1066"/>
      <c r="BC51" s="1066"/>
      <c r="BD51" s="1066"/>
      <c r="BE51" s="1010"/>
      <c r="BF51" s="1010"/>
      <c r="BG51" s="1010"/>
      <c r="BH51" s="1010"/>
      <c r="BI51" s="1011"/>
      <c r="BJ51" s="232"/>
      <c r="BK51" s="232"/>
      <c r="BL51" s="232"/>
      <c r="BM51" s="232"/>
      <c r="BN51" s="232"/>
      <c r="BO51" s="241"/>
      <c r="BP51" s="241"/>
      <c r="BQ51" s="238">
        <v>45</v>
      </c>
      <c r="BR51" s="239"/>
      <c r="BS51" s="1032"/>
      <c r="BT51" s="1033"/>
      <c r="BU51" s="1033"/>
      <c r="BV51" s="1033"/>
      <c r="BW51" s="1033"/>
      <c r="BX51" s="1033"/>
      <c r="BY51" s="1033"/>
      <c r="BZ51" s="1033"/>
      <c r="CA51" s="1033"/>
      <c r="CB51" s="1033"/>
      <c r="CC51" s="1033"/>
      <c r="CD51" s="1033"/>
      <c r="CE51" s="1033"/>
      <c r="CF51" s="1033"/>
      <c r="CG51" s="1054"/>
      <c r="CH51" s="1029"/>
      <c r="CI51" s="1030"/>
      <c r="CJ51" s="1030"/>
      <c r="CK51" s="1030"/>
      <c r="CL51" s="1031"/>
      <c r="CM51" s="1029"/>
      <c r="CN51" s="1030"/>
      <c r="CO51" s="1030"/>
      <c r="CP51" s="1030"/>
      <c r="CQ51" s="1031"/>
      <c r="CR51" s="1029"/>
      <c r="CS51" s="1030"/>
      <c r="CT51" s="1030"/>
      <c r="CU51" s="1030"/>
      <c r="CV51" s="1031"/>
      <c r="CW51" s="1029"/>
      <c r="CX51" s="1030"/>
      <c r="CY51" s="1030"/>
      <c r="CZ51" s="1030"/>
      <c r="DA51" s="1031"/>
      <c r="DB51" s="1029"/>
      <c r="DC51" s="1030"/>
      <c r="DD51" s="1030"/>
      <c r="DE51" s="1030"/>
      <c r="DF51" s="1031"/>
      <c r="DG51" s="1029"/>
      <c r="DH51" s="1030"/>
      <c r="DI51" s="1030"/>
      <c r="DJ51" s="1030"/>
      <c r="DK51" s="1031"/>
      <c r="DL51" s="1029"/>
      <c r="DM51" s="1030"/>
      <c r="DN51" s="1030"/>
      <c r="DO51" s="1030"/>
      <c r="DP51" s="1031"/>
      <c r="DQ51" s="1029"/>
      <c r="DR51" s="1030"/>
      <c r="DS51" s="1030"/>
      <c r="DT51" s="1030"/>
      <c r="DU51" s="1031"/>
      <c r="DV51" s="1032"/>
      <c r="DW51" s="1033"/>
      <c r="DX51" s="1033"/>
      <c r="DY51" s="1033"/>
      <c r="DZ51" s="1034"/>
      <c r="EA51" s="230"/>
    </row>
    <row r="52" spans="1:131" ht="26.25" customHeight="1" x14ac:dyDescent="0.15">
      <c r="A52" s="238">
        <v>25</v>
      </c>
      <c r="B52" s="1070"/>
      <c r="C52" s="1071"/>
      <c r="D52" s="1071"/>
      <c r="E52" s="1071"/>
      <c r="F52" s="1071"/>
      <c r="G52" s="1071"/>
      <c r="H52" s="1071"/>
      <c r="I52" s="1071"/>
      <c r="J52" s="1071"/>
      <c r="K52" s="1071"/>
      <c r="L52" s="1071"/>
      <c r="M52" s="1071"/>
      <c r="N52" s="1071"/>
      <c r="O52" s="1071"/>
      <c r="P52" s="1072"/>
      <c r="Q52" s="1073"/>
      <c r="R52" s="1065"/>
      <c r="S52" s="1065"/>
      <c r="T52" s="1065"/>
      <c r="U52" s="1065"/>
      <c r="V52" s="1065"/>
      <c r="W52" s="1065"/>
      <c r="X52" s="1065"/>
      <c r="Y52" s="1065"/>
      <c r="Z52" s="1065"/>
      <c r="AA52" s="1065"/>
      <c r="AB52" s="1065"/>
      <c r="AC52" s="1065"/>
      <c r="AD52" s="1065"/>
      <c r="AE52" s="1074"/>
      <c r="AF52" s="1075"/>
      <c r="AG52" s="1076"/>
      <c r="AH52" s="1076"/>
      <c r="AI52" s="1076"/>
      <c r="AJ52" s="1077"/>
      <c r="AK52" s="1064"/>
      <c r="AL52" s="1065"/>
      <c r="AM52" s="1065"/>
      <c r="AN52" s="1065"/>
      <c r="AO52" s="1065"/>
      <c r="AP52" s="1065"/>
      <c r="AQ52" s="1065"/>
      <c r="AR52" s="1065"/>
      <c r="AS52" s="1065"/>
      <c r="AT52" s="1065"/>
      <c r="AU52" s="1065"/>
      <c r="AV52" s="1065"/>
      <c r="AW52" s="1065"/>
      <c r="AX52" s="1065"/>
      <c r="AY52" s="1065"/>
      <c r="AZ52" s="1066"/>
      <c r="BA52" s="1066"/>
      <c r="BB52" s="1066"/>
      <c r="BC52" s="1066"/>
      <c r="BD52" s="1066"/>
      <c r="BE52" s="1010"/>
      <c r="BF52" s="1010"/>
      <c r="BG52" s="1010"/>
      <c r="BH52" s="1010"/>
      <c r="BI52" s="1011"/>
      <c r="BJ52" s="232"/>
      <c r="BK52" s="232"/>
      <c r="BL52" s="232"/>
      <c r="BM52" s="232"/>
      <c r="BN52" s="232"/>
      <c r="BO52" s="241"/>
      <c r="BP52" s="241"/>
      <c r="BQ52" s="238">
        <v>46</v>
      </c>
      <c r="BR52" s="239"/>
      <c r="BS52" s="1032"/>
      <c r="BT52" s="1033"/>
      <c r="BU52" s="1033"/>
      <c r="BV52" s="1033"/>
      <c r="BW52" s="1033"/>
      <c r="BX52" s="1033"/>
      <c r="BY52" s="1033"/>
      <c r="BZ52" s="1033"/>
      <c r="CA52" s="1033"/>
      <c r="CB52" s="1033"/>
      <c r="CC52" s="1033"/>
      <c r="CD52" s="1033"/>
      <c r="CE52" s="1033"/>
      <c r="CF52" s="1033"/>
      <c r="CG52" s="1054"/>
      <c r="CH52" s="1029"/>
      <c r="CI52" s="1030"/>
      <c r="CJ52" s="1030"/>
      <c r="CK52" s="1030"/>
      <c r="CL52" s="1031"/>
      <c r="CM52" s="1029"/>
      <c r="CN52" s="1030"/>
      <c r="CO52" s="1030"/>
      <c r="CP52" s="1030"/>
      <c r="CQ52" s="1031"/>
      <c r="CR52" s="1029"/>
      <c r="CS52" s="1030"/>
      <c r="CT52" s="1030"/>
      <c r="CU52" s="1030"/>
      <c r="CV52" s="1031"/>
      <c r="CW52" s="1029"/>
      <c r="CX52" s="1030"/>
      <c r="CY52" s="1030"/>
      <c r="CZ52" s="1030"/>
      <c r="DA52" s="1031"/>
      <c r="DB52" s="1029"/>
      <c r="DC52" s="1030"/>
      <c r="DD52" s="1030"/>
      <c r="DE52" s="1030"/>
      <c r="DF52" s="1031"/>
      <c r="DG52" s="1029"/>
      <c r="DH52" s="1030"/>
      <c r="DI52" s="1030"/>
      <c r="DJ52" s="1030"/>
      <c r="DK52" s="1031"/>
      <c r="DL52" s="1029"/>
      <c r="DM52" s="1030"/>
      <c r="DN52" s="1030"/>
      <c r="DO52" s="1030"/>
      <c r="DP52" s="1031"/>
      <c r="DQ52" s="1029"/>
      <c r="DR52" s="1030"/>
      <c r="DS52" s="1030"/>
      <c r="DT52" s="1030"/>
      <c r="DU52" s="1031"/>
      <c r="DV52" s="1032"/>
      <c r="DW52" s="1033"/>
      <c r="DX52" s="1033"/>
      <c r="DY52" s="1033"/>
      <c r="DZ52" s="1034"/>
      <c r="EA52" s="230"/>
    </row>
    <row r="53" spans="1:131" ht="26.25" customHeight="1" x14ac:dyDescent="0.15">
      <c r="A53" s="238">
        <v>26</v>
      </c>
      <c r="B53" s="1070"/>
      <c r="C53" s="1071"/>
      <c r="D53" s="1071"/>
      <c r="E53" s="1071"/>
      <c r="F53" s="1071"/>
      <c r="G53" s="1071"/>
      <c r="H53" s="1071"/>
      <c r="I53" s="1071"/>
      <c r="J53" s="1071"/>
      <c r="K53" s="1071"/>
      <c r="L53" s="1071"/>
      <c r="M53" s="1071"/>
      <c r="N53" s="1071"/>
      <c r="O53" s="1071"/>
      <c r="P53" s="1072"/>
      <c r="Q53" s="1073"/>
      <c r="R53" s="1065"/>
      <c r="S53" s="1065"/>
      <c r="T53" s="1065"/>
      <c r="U53" s="1065"/>
      <c r="V53" s="1065"/>
      <c r="W53" s="1065"/>
      <c r="X53" s="1065"/>
      <c r="Y53" s="1065"/>
      <c r="Z53" s="1065"/>
      <c r="AA53" s="1065"/>
      <c r="AB53" s="1065"/>
      <c r="AC53" s="1065"/>
      <c r="AD53" s="1065"/>
      <c r="AE53" s="1074"/>
      <c r="AF53" s="1075"/>
      <c r="AG53" s="1076"/>
      <c r="AH53" s="1076"/>
      <c r="AI53" s="1076"/>
      <c r="AJ53" s="1077"/>
      <c r="AK53" s="1064"/>
      <c r="AL53" s="1065"/>
      <c r="AM53" s="1065"/>
      <c r="AN53" s="1065"/>
      <c r="AO53" s="1065"/>
      <c r="AP53" s="1065"/>
      <c r="AQ53" s="1065"/>
      <c r="AR53" s="1065"/>
      <c r="AS53" s="1065"/>
      <c r="AT53" s="1065"/>
      <c r="AU53" s="1065"/>
      <c r="AV53" s="1065"/>
      <c r="AW53" s="1065"/>
      <c r="AX53" s="1065"/>
      <c r="AY53" s="1065"/>
      <c r="AZ53" s="1066"/>
      <c r="BA53" s="1066"/>
      <c r="BB53" s="1066"/>
      <c r="BC53" s="1066"/>
      <c r="BD53" s="1066"/>
      <c r="BE53" s="1010"/>
      <c r="BF53" s="1010"/>
      <c r="BG53" s="1010"/>
      <c r="BH53" s="1010"/>
      <c r="BI53" s="1011"/>
      <c r="BJ53" s="232"/>
      <c r="BK53" s="232"/>
      <c r="BL53" s="232"/>
      <c r="BM53" s="232"/>
      <c r="BN53" s="232"/>
      <c r="BO53" s="241"/>
      <c r="BP53" s="241"/>
      <c r="BQ53" s="238">
        <v>47</v>
      </c>
      <c r="BR53" s="239"/>
      <c r="BS53" s="1032"/>
      <c r="BT53" s="1033"/>
      <c r="BU53" s="1033"/>
      <c r="BV53" s="1033"/>
      <c r="BW53" s="1033"/>
      <c r="BX53" s="1033"/>
      <c r="BY53" s="1033"/>
      <c r="BZ53" s="1033"/>
      <c r="CA53" s="1033"/>
      <c r="CB53" s="1033"/>
      <c r="CC53" s="1033"/>
      <c r="CD53" s="1033"/>
      <c r="CE53" s="1033"/>
      <c r="CF53" s="1033"/>
      <c r="CG53" s="1054"/>
      <c r="CH53" s="1029"/>
      <c r="CI53" s="1030"/>
      <c r="CJ53" s="1030"/>
      <c r="CK53" s="1030"/>
      <c r="CL53" s="1031"/>
      <c r="CM53" s="1029"/>
      <c r="CN53" s="1030"/>
      <c r="CO53" s="1030"/>
      <c r="CP53" s="1030"/>
      <c r="CQ53" s="1031"/>
      <c r="CR53" s="1029"/>
      <c r="CS53" s="1030"/>
      <c r="CT53" s="1030"/>
      <c r="CU53" s="1030"/>
      <c r="CV53" s="1031"/>
      <c r="CW53" s="1029"/>
      <c r="CX53" s="1030"/>
      <c r="CY53" s="1030"/>
      <c r="CZ53" s="1030"/>
      <c r="DA53" s="1031"/>
      <c r="DB53" s="1029"/>
      <c r="DC53" s="1030"/>
      <c r="DD53" s="1030"/>
      <c r="DE53" s="1030"/>
      <c r="DF53" s="1031"/>
      <c r="DG53" s="1029"/>
      <c r="DH53" s="1030"/>
      <c r="DI53" s="1030"/>
      <c r="DJ53" s="1030"/>
      <c r="DK53" s="1031"/>
      <c r="DL53" s="1029"/>
      <c r="DM53" s="1030"/>
      <c r="DN53" s="1030"/>
      <c r="DO53" s="1030"/>
      <c r="DP53" s="1031"/>
      <c r="DQ53" s="1029"/>
      <c r="DR53" s="1030"/>
      <c r="DS53" s="1030"/>
      <c r="DT53" s="1030"/>
      <c r="DU53" s="1031"/>
      <c r="DV53" s="1032"/>
      <c r="DW53" s="1033"/>
      <c r="DX53" s="1033"/>
      <c r="DY53" s="1033"/>
      <c r="DZ53" s="1034"/>
      <c r="EA53" s="230"/>
    </row>
    <row r="54" spans="1:131" ht="26.25" customHeight="1" x14ac:dyDescent="0.15">
      <c r="A54" s="238">
        <v>27</v>
      </c>
      <c r="B54" s="1070"/>
      <c r="C54" s="1071"/>
      <c r="D54" s="1071"/>
      <c r="E54" s="1071"/>
      <c r="F54" s="1071"/>
      <c r="G54" s="1071"/>
      <c r="H54" s="1071"/>
      <c r="I54" s="1071"/>
      <c r="J54" s="1071"/>
      <c r="K54" s="1071"/>
      <c r="L54" s="1071"/>
      <c r="M54" s="1071"/>
      <c r="N54" s="1071"/>
      <c r="O54" s="1071"/>
      <c r="P54" s="1072"/>
      <c r="Q54" s="1073"/>
      <c r="R54" s="1065"/>
      <c r="S54" s="1065"/>
      <c r="T54" s="1065"/>
      <c r="U54" s="1065"/>
      <c r="V54" s="1065"/>
      <c r="W54" s="1065"/>
      <c r="X54" s="1065"/>
      <c r="Y54" s="1065"/>
      <c r="Z54" s="1065"/>
      <c r="AA54" s="1065"/>
      <c r="AB54" s="1065"/>
      <c r="AC54" s="1065"/>
      <c r="AD54" s="1065"/>
      <c r="AE54" s="1074"/>
      <c r="AF54" s="1075"/>
      <c r="AG54" s="1076"/>
      <c r="AH54" s="1076"/>
      <c r="AI54" s="1076"/>
      <c r="AJ54" s="1077"/>
      <c r="AK54" s="1064"/>
      <c r="AL54" s="1065"/>
      <c r="AM54" s="1065"/>
      <c r="AN54" s="1065"/>
      <c r="AO54" s="1065"/>
      <c r="AP54" s="1065"/>
      <c r="AQ54" s="1065"/>
      <c r="AR54" s="1065"/>
      <c r="AS54" s="1065"/>
      <c r="AT54" s="1065"/>
      <c r="AU54" s="1065"/>
      <c r="AV54" s="1065"/>
      <c r="AW54" s="1065"/>
      <c r="AX54" s="1065"/>
      <c r="AY54" s="1065"/>
      <c r="AZ54" s="1066"/>
      <c r="BA54" s="1066"/>
      <c r="BB54" s="1066"/>
      <c r="BC54" s="1066"/>
      <c r="BD54" s="1066"/>
      <c r="BE54" s="1010"/>
      <c r="BF54" s="1010"/>
      <c r="BG54" s="1010"/>
      <c r="BH54" s="1010"/>
      <c r="BI54" s="1011"/>
      <c r="BJ54" s="232"/>
      <c r="BK54" s="232"/>
      <c r="BL54" s="232"/>
      <c r="BM54" s="232"/>
      <c r="BN54" s="232"/>
      <c r="BO54" s="241"/>
      <c r="BP54" s="241"/>
      <c r="BQ54" s="238">
        <v>48</v>
      </c>
      <c r="BR54" s="239"/>
      <c r="BS54" s="1032"/>
      <c r="BT54" s="1033"/>
      <c r="BU54" s="1033"/>
      <c r="BV54" s="1033"/>
      <c r="BW54" s="1033"/>
      <c r="BX54" s="1033"/>
      <c r="BY54" s="1033"/>
      <c r="BZ54" s="1033"/>
      <c r="CA54" s="1033"/>
      <c r="CB54" s="1033"/>
      <c r="CC54" s="1033"/>
      <c r="CD54" s="1033"/>
      <c r="CE54" s="1033"/>
      <c r="CF54" s="1033"/>
      <c r="CG54" s="1054"/>
      <c r="CH54" s="1029"/>
      <c r="CI54" s="1030"/>
      <c r="CJ54" s="1030"/>
      <c r="CK54" s="1030"/>
      <c r="CL54" s="1031"/>
      <c r="CM54" s="1029"/>
      <c r="CN54" s="1030"/>
      <c r="CO54" s="1030"/>
      <c r="CP54" s="1030"/>
      <c r="CQ54" s="1031"/>
      <c r="CR54" s="1029"/>
      <c r="CS54" s="1030"/>
      <c r="CT54" s="1030"/>
      <c r="CU54" s="1030"/>
      <c r="CV54" s="1031"/>
      <c r="CW54" s="1029"/>
      <c r="CX54" s="1030"/>
      <c r="CY54" s="1030"/>
      <c r="CZ54" s="1030"/>
      <c r="DA54" s="1031"/>
      <c r="DB54" s="1029"/>
      <c r="DC54" s="1030"/>
      <c r="DD54" s="1030"/>
      <c r="DE54" s="1030"/>
      <c r="DF54" s="1031"/>
      <c r="DG54" s="1029"/>
      <c r="DH54" s="1030"/>
      <c r="DI54" s="1030"/>
      <c r="DJ54" s="1030"/>
      <c r="DK54" s="1031"/>
      <c r="DL54" s="1029"/>
      <c r="DM54" s="1030"/>
      <c r="DN54" s="1030"/>
      <c r="DO54" s="1030"/>
      <c r="DP54" s="1031"/>
      <c r="DQ54" s="1029"/>
      <c r="DR54" s="1030"/>
      <c r="DS54" s="1030"/>
      <c r="DT54" s="1030"/>
      <c r="DU54" s="1031"/>
      <c r="DV54" s="1032"/>
      <c r="DW54" s="1033"/>
      <c r="DX54" s="1033"/>
      <c r="DY54" s="1033"/>
      <c r="DZ54" s="1034"/>
      <c r="EA54" s="230"/>
    </row>
    <row r="55" spans="1:131" ht="26.25" customHeight="1" x14ac:dyDescent="0.15">
      <c r="A55" s="238">
        <v>28</v>
      </c>
      <c r="B55" s="1070"/>
      <c r="C55" s="1071"/>
      <c r="D55" s="1071"/>
      <c r="E55" s="1071"/>
      <c r="F55" s="1071"/>
      <c r="G55" s="1071"/>
      <c r="H55" s="1071"/>
      <c r="I55" s="1071"/>
      <c r="J55" s="1071"/>
      <c r="K55" s="1071"/>
      <c r="L55" s="1071"/>
      <c r="M55" s="1071"/>
      <c r="N55" s="1071"/>
      <c r="O55" s="1071"/>
      <c r="P55" s="1072"/>
      <c r="Q55" s="1073"/>
      <c r="R55" s="1065"/>
      <c r="S55" s="1065"/>
      <c r="T55" s="1065"/>
      <c r="U55" s="1065"/>
      <c r="V55" s="1065"/>
      <c r="W55" s="1065"/>
      <c r="X55" s="1065"/>
      <c r="Y55" s="1065"/>
      <c r="Z55" s="1065"/>
      <c r="AA55" s="1065"/>
      <c r="AB55" s="1065"/>
      <c r="AC55" s="1065"/>
      <c r="AD55" s="1065"/>
      <c r="AE55" s="1074"/>
      <c r="AF55" s="1075"/>
      <c r="AG55" s="1076"/>
      <c r="AH55" s="1076"/>
      <c r="AI55" s="1076"/>
      <c r="AJ55" s="1077"/>
      <c r="AK55" s="1064"/>
      <c r="AL55" s="1065"/>
      <c r="AM55" s="1065"/>
      <c r="AN55" s="1065"/>
      <c r="AO55" s="1065"/>
      <c r="AP55" s="1065"/>
      <c r="AQ55" s="1065"/>
      <c r="AR55" s="1065"/>
      <c r="AS55" s="1065"/>
      <c r="AT55" s="1065"/>
      <c r="AU55" s="1065"/>
      <c r="AV55" s="1065"/>
      <c r="AW55" s="1065"/>
      <c r="AX55" s="1065"/>
      <c r="AY55" s="1065"/>
      <c r="AZ55" s="1066"/>
      <c r="BA55" s="1066"/>
      <c r="BB55" s="1066"/>
      <c r="BC55" s="1066"/>
      <c r="BD55" s="1066"/>
      <c r="BE55" s="1010"/>
      <c r="BF55" s="1010"/>
      <c r="BG55" s="1010"/>
      <c r="BH55" s="1010"/>
      <c r="BI55" s="1011"/>
      <c r="BJ55" s="232"/>
      <c r="BK55" s="232"/>
      <c r="BL55" s="232"/>
      <c r="BM55" s="232"/>
      <c r="BN55" s="232"/>
      <c r="BO55" s="241"/>
      <c r="BP55" s="241"/>
      <c r="BQ55" s="238">
        <v>49</v>
      </c>
      <c r="BR55" s="239"/>
      <c r="BS55" s="1032"/>
      <c r="BT55" s="1033"/>
      <c r="BU55" s="1033"/>
      <c r="BV55" s="1033"/>
      <c r="BW55" s="1033"/>
      <c r="BX55" s="1033"/>
      <c r="BY55" s="1033"/>
      <c r="BZ55" s="1033"/>
      <c r="CA55" s="1033"/>
      <c r="CB55" s="1033"/>
      <c r="CC55" s="1033"/>
      <c r="CD55" s="1033"/>
      <c r="CE55" s="1033"/>
      <c r="CF55" s="1033"/>
      <c r="CG55" s="1054"/>
      <c r="CH55" s="1029"/>
      <c r="CI55" s="1030"/>
      <c r="CJ55" s="1030"/>
      <c r="CK55" s="1030"/>
      <c r="CL55" s="1031"/>
      <c r="CM55" s="1029"/>
      <c r="CN55" s="1030"/>
      <c r="CO55" s="1030"/>
      <c r="CP55" s="1030"/>
      <c r="CQ55" s="1031"/>
      <c r="CR55" s="1029"/>
      <c r="CS55" s="1030"/>
      <c r="CT55" s="1030"/>
      <c r="CU55" s="1030"/>
      <c r="CV55" s="1031"/>
      <c r="CW55" s="1029"/>
      <c r="CX55" s="1030"/>
      <c r="CY55" s="1030"/>
      <c r="CZ55" s="1030"/>
      <c r="DA55" s="1031"/>
      <c r="DB55" s="1029"/>
      <c r="DC55" s="1030"/>
      <c r="DD55" s="1030"/>
      <c r="DE55" s="1030"/>
      <c r="DF55" s="1031"/>
      <c r="DG55" s="1029"/>
      <c r="DH55" s="1030"/>
      <c r="DI55" s="1030"/>
      <c r="DJ55" s="1030"/>
      <c r="DK55" s="1031"/>
      <c r="DL55" s="1029"/>
      <c r="DM55" s="1030"/>
      <c r="DN55" s="1030"/>
      <c r="DO55" s="1030"/>
      <c r="DP55" s="1031"/>
      <c r="DQ55" s="1029"/>
      <c r="DR55" s="1030"/>
      <c r="DS55" s="1030"/>
      <c r="DT55" s="1030"/>
      <c r="DU55" s="1031"/>
      <c r="DV55" s="1032"/>
      <c r="DW55" s="1033"/>
      <c r="DX55" s="1033"/>
      <c r="DY55" s="1033"/>
      <c r="DZ55" s="1034"/>
      <c r="EA55" s="230"/>
    </row>
    <row r="56" spans="1:131" ht="26.25" customHeight="1" x14ac:dyDescent="0.15">
      <c r="A56" s="238">
        <v>29</v>
      </c>
      <c r="B56" s="1070"/>
      <c r="C56" s="1071"/>
      <c r="D56" s="1071"/>
      <c r="E56" s="1071"/>
      <c r="F56" s="1071"/>
      <c r="G56" s="1071"/>
      <c r="H56" s="1071"/>
      <c r="I56" s="1071"/>
      <c r="J56" s="1071"/>
      <c r="K56" s="1071"/>
      <c r="L56" s="1071"/>
      <c r="M56" s="1071"/>
      <c r="N56" s="1071"/>
      <c r="O56" s="1071"/>
      <c r="P56" s="1072"/>
      <c r="Q56" s="1073"/>
      <c r="R56" s="1065"/>
      <c r="S56" s="1065"/>
      <c r="T56" s="1065"/>
      <c r="U56" s="1065"/>
      <c r="V56" s="1065"/>
      <c r="W56" s="1065"/>
      <c r="X56" s="1065"/>
      <c r="Y56" s="1065"/>
      <c r="Z56" s="1065"/>
      <c r="AA56" s="1065"/>
      <c r="AB56" s="1065"/>
      <c r="AC56" s="1065"/>
      <c r="AD56" s="1065"/>
      <c r="AE56" s="1074"/>
      <c r="AF56" s="1075"/>
      <c r="AG56" s="1076"/>
      <c r="AH56" s="1076"/>
      <c r="AI56" s="1076"/>
      <c r="AJ56" s="1077"/>
      <c r="AK56" s="1064"/>
      <c r="AL56" s="1065"/>
      <c r="AM56" s="1065"/>
      <c r="AN56" s="1065"/>
      <c r="AO56" s="1065"/>
      <c r="AP56" s="1065"/>
      <c r="AQ56" s="1065"/>
      <c r="AR56" s="1065"/>
      <c r="AS56" s="1065"/>
      <c r="AT56" s="1065"/>
      <c r="AU56" s="1065"/>
      <c r="AV56" s="1065"/>
      <c r="AW56" s="1065"/>
      <c r="AX56" s="1065"/>
      <c r="AY56" s="1065"/>
      <c r="AZ56" s="1066"/>
      <c r="BA56" s="1066"/>
      <c r="BB56" s="1066"/>
      <c r="BC56" s="1066"/>
      <c r="BD56" s="1066"/>
      <c r="BE56" s="1010"/>
      <c r="BF56" s="1010"/>
      <c r="BG56" s="1010"/>
      <c r="BH56" s="1010"/>
      <c r="BI56" s="1011"/>
      <c r="BJ56" s="232"/>
      <c r="BK56" s="232"/>
      <c r="BL56" s="232"/>
      <c r="BM56" s="232"/>
      <c r="BN56" s="232"/>
      <c r="BO56" s="241"/>
      <c r="BP56" s="241"/>
      <c r="BQ56" s="238">
        <v>50</v>
      </c>
      <c r="BR56" s="239"/>
      <c r="BS56" s="1032"/>
      <c r="BT56" s="1033"/>
      <c r="BU56" s="1033"/>
      <c r="BV56" s="1033"/>
      <c r="BW56" s="1033"/>
      <c r="BX56" s="1033"/>
      <c r="BY56" s="1033"/>
      <c r="BZ56" s="1033"/>
      <c r="CA56" s="1033"/>
      <c r="CB56" s="1033"/>
      <c r="CC56" s="1033"/>
      <c r="CD56" s="1033"/>
      <c r="CE56" s="1033"/>
      <c r="CF56" s="1033"/>
      <c r="CG56" s="1054"/>
      <c r="CH56" s="1029"/>
      <c r="CI56" s="1030"/>
      <c r="CJ56" s="1030"/>
      <c r="CK56" s="1030"/>
      <c r="CL56" s="1031"/>
      <c r="CM56" s="1029"/>
      <c r="CN56" s="1030"/>
      <c r="CO56" s="1030"/>
      <c r="CP56" s="1030"/>
      <c r="CQ56" s="1031"/>
      <c r="CR56" s="1029"/>
      <c r="CS56" s="1030"/>
      <c r="CT56" s="1030"/>
      <c r="CU56" s="1030"/>
      <c r="CV56" s="1031"/>
      <c r="CW56" s="1029"/>
      <c r="CX56" s="1030"/>
      <c r="CY56" s="1030"/>
      <c r="CZ56" s="1030"/>
      <c r="DA56" s="1031"/>
      <c r="DB56" s="1029"/>
      <c r="DC56" s="1030"/>
      <c r="DD56" s="1030"/>
      <c r="DE56" s="1030"/>
      <c r="DF56" s="1031"/>
      <c r="DG56" s="1029"/>
      <c r="DH56" s="1030"/>
      <c r="DI56" s="1030"/>
      <c r="DJ56" s="1030"/>
      <c r="DK56" s="1031"/>
      <c r="DL56" s="1029"/>
      <c r="DM56" s="1030"/>
      <c r="DN56" s="1030"/>
      <c r="DO56" s="1030"/>
      <c r="DP56" s="1031"/>
      <c r="DQ56" s="1029"/>
      <c r="DR56" s="1030"/>
      <c r="DS56" s="1030"/>
      <c r="DT56" s="1030"/>
      <c r="DU56" s="1031"/>
      <c r="DV56" s="1032"/>
      <c r="DW56" s="1033"/>
      <c r="DX56" s="1033"/>
      <c r="DY56" s="1033"/>
      <c r="DZ56" s="1034"/>
      <c r="EA56" s="230"/>
    </row>
    <row r="57" spans="1:131" ht="26.25" customHeight="1" x14ac:dyDescent="0.15">
      <c r="A57" s="238">
        <v>30</v>
      </c>
      <c r="B57" s="1070"/>
      <c r="C57" s="1071"/>
      <c r="D57" s="1071"/>
      <c r="E57" s="1071"/>
      <c r="F57" s="1071"/>
      <c r="G57" s="1071"/>
      <c r="H57" s="1071"/>
      <c r="I57" s="1071"/>
      <c r="J57" s="1071"/>
      <c r="K57" s="1071"/>
      <c r="L57" s="1071"/>
      <c r="M57" s="1071"/>
      <c r="N57" s="1071"/>
      <c r="O57" s="1071"/>
      <c r="P57" s="1072"/>
      <c r="Q57" s="1073"/>
      <c r="R57" s="1065"/>
      <c r="S57" s="1065"/>
      <c r="T57" s="1065"/>
      <c r="U57" s="1065"/>
      <c r="V57" s="1065"/>
      <c r="W57" s="1065"/>
      <c r="X57" s="1065"/>
      <c r="Y57" s="1065"/>
      <c r="Z57" s="1065"/>
      <c r="AA57" s="1065"/>
      <c r="AB57" s="1065"/>
      <c r="AC57" s="1065"/>
      <c r="AD57" s="1065"/>
      <c r="AE57" s="1074"/>
      <c r="AF57" s="1075"/>
      <c r="AG57" s="1076"/>
      <c r="AH57" s="1076"/>
      <c r="AI57" s="1076"/>
      <c r="AJ57" s="1077"/>
      <c r="AK57" s="1064"/>
      <c r="AL57" s="1065"/>
      <c r="AM57" s="1065"/>
      <c r="AN57" s="1065"/>
      <c r="AO57" s="1065"/>
      <c r="AP57" s="1065"/>
      <c r="AQ57" s="1065"/>
      <c r="AR57" s="1065"/>
      <c r="AS57" s="1065"/>
      <c r="AT57" s="1065"/>
      <c r="AU57" s="1065"/>
      <c r="AV57" s="1065"/>
      <c r="AW57" s="1065"/>
      <c r="AX57" s="1065"/>
      <c r="AY57" s="1065"/>
      <c r="AZ57" s="1066"/>
      <c r="BA57" s="1066"/>
      <c r="BB57" s="1066"/>
      <c r="BC57" s="1066"/>
      <c r="BD57" s="1066"/>
      <c r="BE57" s="1010"/>
      <c r="BF57" s="1010"/>
      <c r="BG57" s="1010"/>
      <c r="BH57" s="1010"/>
      <c r="BI57" s="1011"/>
      <c r="BJ57" s="232"/>
      <c r="BK57" s="232"/>
      <c r="BL57" s="232"/>
      <c r="BM57" s="232"/>
      <c r="BN57" s="232"/>
      <c r="BO57" s="241"/>
      <c r="BP57" s="241"/>
      <c r="BQ57" s="238">
        <v>51</v>
      </c>
      <c r="BR57" s="239"/>
      <c r="BS57" s="1032"/>
      <c r="BT57" s="1033"/>
      <c r="BU57" s="1033"/>
      <c r="BV57" s="1033"/>
      <c r="BW57" s="1033"/>
      <c r="BX57" s="1033"/>
      <c r="BY57" s="1033"/>
      <c r="BZ57" s="1033"/>
      <c r="CA57" s="1033"/>
      <c r="CB57" s="1033"/>
      <c r="CC57" s="1033"/>
      <c r="CD57" s="1033"/>
      <c r="CE57" s="1033"/>
      <c r="CF57" s="1033"/>
      <c r="CG57" s="1054"/>
      <c r="CH57" s="1029"/>
      <c r="CI57" s="1030"/>
      <c r="CJ57" s="1030"/>
      <c r="CK57" s="1030"/>
      <c r="CL57" s="1031"/>
      <c r="CM57" s="1029"/>
      <c r="CN57" s="1030"/>
      <c r="CO57" s="1030"/>
      <c r="CP57" s="1030"/>
      <c r="CQ57" s="1031"/>
      <c r="CR57" s="1029"/>
      <c r="CS57" s="1030"/>
      <c r="CT57" s="1030"/>
      <c r="CU57" s="1030"/>
      <c r="CV57" s="1031"/>
      <c r="CW57" s="1029"/>
      <c r="CX57" s="1030"/>
      <c r="CY57" s="1030"/>
      <c r="CZ57" s="1030"/>
      <c r="DA57" s="1031"/>
      <c r="DB57" s="1029"/>
      <c r="DC57" s="1030"/>
      <c r="DD57" s="1030"/>
      <c r="DE57" s="1030"/>
      <c r="DF57" s="1031"/>
      <c r="DG57" s="1029"/>
      <c r="DH57" s="1030"/>
      <c r="DI57" s="1030"/>
      <c r="DJ57" s="1030"/>
      <c r="DK57" s="1031"/>
      <c r="DL57" s="1029"/>
      <c r="DM57" s="1030"/>
      <c r="DN57" s="1030"/>
      <c r="DO57" s="1030"/>
      <c r="DP57" s="1031"/>
      <c r="DQ57" s="1029"/>
      <c r="DR57" s="1030"/>
      <c r="DS57" s="1030"/>
      <c r="DT57" s="1030"/>
      <c r="DU57" s="1031"/>
      <c r="DV57" s="1032"/>
      <c r="DW57" s="1033"/>
      <c r="DX57" s="1033"/>
      <c r="DY57" s="1033"/>
      <c r="DZ57" s="1034"/>
      <c r="EA57" s="230"/>
    </row>
    <row r="58" spans="1:131" ht="26.25" customHeight="1" x14ac:dyDescent="0.15">
      <c r="A58" s="238">
        <v>31</v>
      </c>
      <c r="B58" s="1070"/>
      <c r="C58" s="1071"/>
      <c r="D58" s="1071"/>
      <c r="E58" s="1071"/>
      <c r="F58" s="1071"/>
      <c r="G58" s="1071"/>
      <c r="H58" s="1071"/>
      <c r="I58" s="1071"/>
      <c r="J58" s="1071"/>
      <c r="K58" s="1071"/>
      <c r="L58" s="1071"/>
      <c r="M58" s="1071"/>
      <c r="N58" s="1071"/>
      <c r="O58" s="1071"/>
      <c r="P58" s="1072"/>
      <c r="Q58" s="1073"/>
      <c r="R58" s="1065"/>
      <c r="S58" s="1065"/>
      <c r="T58" s="1065"/>
      <c r="U58" s="1065"/>
      <c r="V58" s="1065"/>
      <c r="W58" s="1065"/>
      <c r="X58" s="1065"/>
      <c r="Y58" s="1065"/>
      <c r="Z58" s="1065"/>
      <c r="AA58" s="1065"/>
      <c r="AB58" s="1065"/>
      <c r="AC58" s="1065"/>
      <c r="AD58" s="1065"/>
      <c r="AE58" s="1074"/>
      <c r="AF58" s="1075"/>
      <c r="AG58" s="1076"/>
      <c r="AH58" s="1076"/>
      <c r="AI58" s="1076"/>
      <c r="AJ58" s="1077"/>
      <c r="AK58" s="1064"/>
      <c r="AL58" s="1065"/>
      <c r="AM58" s="1065"/>
      <c r="AN58" s="1065"/>
      <c r="AO58" s="1065"/>
      <c r="AP58" s="1065"/>
      <c r="AQ58" s="1065"/>
      <c r="AR58" s="1065"/>
      <c r="AS58" s="1065"/>
      <c r="AT58" s="1065"/>
      <c r="AU58" s="1065"/>
      <c r="AV58" s="1065"/>
      <c r="AW58" s="1065"/>
      <c r="AX58" s="1065"/>
      <c r="AY58" s="1065"/>
      <c r="AZ58" s="1066"/>
      <c r="BA58" s="1066"/>
      <c r="BB58" s="1066"/>
      <c r="BC58" s="1066"/>
      <c r="BD58" s="1066"/>
      <c r="BE58" s="1010"/>
      <c r="BF58" s="1010"/>
      <c r="BG58" s="1010"/>
      <c r="BH58" s="1010"/>
      <c r="BI58" s="1011"/>
      <c r="BJ58" s="232"/>
      <c r="BK58" s="232"/>
      <c r="BL58" s="232"/>
      <c r="BM58" s="232"/>
      <c r="BN58" s="232"/>
      <c r="BO58" s="241"/>
      <c r="BP58" s="241"/>
      <c r="BQ58" s="238">
        <v>52</v>
      </c>
      <c r="BR58" s="239"/>
      <c r="BS58" s="1032"/>
      <c r="BT58" s="1033"/>
      <c r="BU58" s="1033"/>
      <c r="BV58" s="1033"/>
      <c r="BW58" s="1033"/>
      <c r="BX58" s="1033"/>
      <c r="BY58" s="1033"/>
      <c r="BZ58" s="1033"/>
      <c r="CA58" s="1033"/>
      <c r="CB58" s="1033"/>
      <c r="CC58" s="1033"/>
      <c r="CD58" s="1033"/>
      <c r="CE58" s="1033"/>
      <c r="CF58" s="1033"/>
      <c r="CG58" s="1054"/>
      <c r="CH58" s="1029"/>
      <c r="CI58" s="1030"/>
      <c r="CJ58" s="1030"/>
      <c r="CK58" s="1030"/>
      <c r="CL58" s="1031"/>
      <c r="CM58" s="1029"/>
      <c r="CN58" s="1030"/>
      <c r="CO58" s="1030"/>
      <c r="CP58" s="1030"/>
      <c r="CQ58" s="1031"/>
      <c r="CR58" s="1029"/>
      <c r="CS58" s="1030"/>
      <c r="CT58" s="1030"/>
      <c r="CU58" s="1030"/>
      <c r="CV58" s="1031"/>
      <c r="CW58" s="1029"/>
      <c r="CX58" s="1030"/>
      <c r="CY58" s="1030"/>
      <c r="CZ58" s="1030"/>
      <c r="DA58" s="1031"/>
      <c r="DB58" s="1029"/>
      <c r="DC58" s="1030"/>
      <c r="DD58" s="1030"/>
      <c r="DE58" s="1030"/>
      <c r="DF58" s="1031"/>
      <c r="DG58" s="1029"/>
      <c r="DH58" s="1030"/>
      <c r="DI58" s="1030"/>
      <c r="DJ58" s="1030"/>
      <c r="DK58" s="1031"/>
      <c r="DL58" s="1029"/>
      <c r="DM58" s="1030"/>
      <c r="DN58" s="1030"/>
      <c r="DO58" s="1030"/>
      <c r="DP58" s="1031"/>
      <c r="DQ58" s="1029"/>
      <c r="DR58" s="1030"/>
      <c r="DS58" s="1030"/>
      <c r="DT58" s="1030"/>
      <c r="DU58" s="1031"/>
      <c r="DV58" s="1032"/>
      <c r="DW58" s="1033"/>
      <c r="DX58" s="1033"/>
      <c r="DY58" s="1033"/>
      <c r="DZ58" s="1034"/>
      <c r="EA58" s="230"/>
    </row>
    <row r="59" spans="1:131" ht="26.25" customHeight="1" x14ac:dyDescent="0.15">
      <c r="A59" s="238">
        <v>32</v>
      </c>
      <c r="B59" s="1070"/>
      <c r="C59" s="1071"/>
      <c r="D59" s="1071"/>
      <c r="E59" s="1071"/>
      <c r="F59" s="1071"/>
      <c r="G59" s="1071"/>
      <c r="H59" s="1071"/>
      <c r="I59" s="1071"/>
      <c r="J59" s="1071"/>
      <c r="K59" s="1071"/>
      <c r="L59" s="1071"/>
      <c r="M59" s="1071"/>
      <c r="N59" s="1071"/>
      <c r="O59" s="1071"/>
      <c r="P59" s="1072"/>
      <c r="Q59" s="1073"/>
      <c r="R59" s="1065"/>
      <c r="S59" s="1065"/>
      <c r="T59" s="1065"/>
      <c r="U59" s="1065"/>
      <c r="V59" s="1065"/>
      <c r="W59" s="1065"/>
      <c r="X59" s="1065"/>
      <c r="Y59" s="1065"/>
      <c r="Z59" s="1065"/>
      <c r="AA59" s="1065"/>
      <c r="AB59" s="1065"/>
      <c r="AC59" s="1065"/>
      <c r="AD59" s="1065"/>
      <c r="AE59" s="1074"/>
      <c r="AF59" s="1075"/>
      <c r="AG59" s="1076"/>
      <c r="AH59" s="1076"/>
      <c r="AI59" s="1076"/>
      <c r="AJ59" s="1077"/>
      <c r="AK59" s="1064"/>
      <c r="AL59" s="1065"/>
      <c r="AM59" s="1065"/>
      <c r="AN59" s="1065"/>
      <c r="AO59" s="1065"/>
      <c r="AP59" s="1065"/>
      <c r="AQ59" s="1065"/>
      <c r="AR59" s="1065"/>
      <c r="AS59" s="1065"/>
      <c r="AT59" s="1065"/>
      <c r="AU59" s="1065"/>
      <c r="AV59" s="1065"/>
      <c r="AW59" s="1065"/>
      <c r="AX59" s="1065"/>
      <c r="AY59" s="1065"/>
      <c r="AZ59" s="1066"/>
      <c r="BA59" s="1066"/>
      <c r="BB59" s="1066"/>
      <c r="BC59" s="1066"/>
      <c r="BD59" s="1066"/>
      <c r="BE59" s="1010"/>
      <c r="BF59" s="1010"/>
      <c r="BG59" s="1010"/>
      <c r="BH59" s="1010"/>
      <c r="BI59" s="1011"/>
      <c r="BJ59" s="232"/>
      <c r="BK59" s="232"/>
      <c r="BL59" s="232"/>
      <c r="BM59" s="232"/>
      <c r="BN59" s="232"/>
      <c r="BO59" s="241"/>
      <c r="BP59" s="241"/>
      <c r="BQ59" s="238">
        <v>53</v>
      </c>
      <c r="BR59" s="239"/>
      <c r="BS59" s="1032"/>
      <c r="BT59" s="1033"/>
      <c r="BU59" s="1033"/>
      <c r="BV59" s="1033"/>
      <c r="BW59" s="1033"/>
      <c r="BX59" s="1033"/>
      <c r="BY59" s="1033"/>
      <c r="BZ59" s="1033"/>
      <c r="CA59" s="1033"/>
      <c r="CB59" s="1033"/>
      <c r="CC59" s="1033"/>
      <c r="CD59" s="1033"/>
      <c r="CE59" s="1033"/>
      <c r="CF59" s="1033"/>
      <c r="CG59" s="1054"/>
      <c r="CH59" s="1029"/>
      <c r="CI59" s="1030"/>
      <c r="CJ59" s="1030"/>
      <c r="CK59" s="1030"/>
      <c r="CL59" s="1031"/>
      <c r="CM59" s="1029"/>
      <c r="CN59" s="1030"/>
      <c r="CO59" s="1030"/>
      <c r="CP59" s="1030"/>
      <c r="CQ59" s="1031"/>
      <c r="CR59" s="1029"/>
      <c r="CS59" s="1030"/>
      <c r="CT59" s="1030"/>
      <c r="CU59" s="1030"/>
      <c r="CV59" s="1031"/>
      <c r="CW59" s="1029"/>
      <c r="CX59" s="1030"/>
      <c r="CY59" s="1030"/>
      <c r="CZ59" s="1030"/>
      <c r="DA59" s="1031"/>
      <c r="DB59" s="1029"/>
      <c r="DC59" s="1030"/>
      <c r="DD59" s="1030"/>
      <c r="DE59" s="1030"/>
      <c r="DF59" s="1031"/>
      <c r="DG59" s="1029"/>
      <c r="DH59" s="1030"/>
      <c r="DI59" s="1030"/>
      <c r="DJ59" s="1030"/>
      <c r="DK59" s="1031"/>
      <c r="DL59" s="1029"/>
      <c r="DM59" s="1030"/>
      <c r="DN59" s="1030"/>
      <c r="DO59" s="1030"/>
      <c r="DP59" s="1031"/>
      <c r="DQ59" s="1029"/>
      <c r="DR59" s="1030"/>
      <c r="DS59" s="1030"/>
      <c r="DT59" s="1030"/>
      <c r="DU59" s="1031"/>
      <c r="DV59" s="1032"/>
      <c r="DW59" s="1033"/>
      <c r="DX59" s="1033"/>
      <c r="DY59" s="1033"/>
      <c r="DZ59" s="1034"/>
      <c r="EA59" s="230"/>
    </row>
    <row r="60" spans="1:131" ht="26.25" customHeight="1" x14ac:dyDescent="0.15">
      <c r="A60" s="238">
        <v>33</v>
      </c>
      <c r="B60" s="1070"/>
      <c r="C60" s="1071"/>
      <c r="D60" s="1071"/>
      <c r="E60" s="1071"/>
      <c r="F60" s="1071"/>
      <c r="G60" s="1071"/>
      <c r="H60" s="1071"/>
      <c r="I60" s="1071"/>
      <c r="J60" s="1071"/>
      <c r="K60" s="1071"/>
      <c r="L60" s="1071"/>
      <c r="M60" s="1071"/>
      <c r="N60" s="1071"/>
      <c r="O60" s="1071"/>
      <c r="P60" s="1072"/>
      <c r="Q60" s="1073"/>
      <c r="R60" s="1065"/>
      <c r="S60" s="1065"/>
      <c r="T60" s="1065"/>
      <c r="U60" s="1065"/>
      <c r="V60" s="1065"/>
      <c r="W60" s="1065"/>
      <c r="X60" s="1065"/>
      <c r="Y60" s="1065"/>
      <c r="Z60" s="1065"/>
      <c r="AA60" s="1065"/>
      <c r="AB60" s="1065"/>
      <c r="AC60" s="1065"/>
      <c r="AD60" s="1065"/>
      <c r="AE60" s="1074"/>
      <c r="AF60" s="1075"/>
      <c r="AG60" s="1076"/>
      <c r="AH60" s="1076"/>
      <c r="AI60" s="1076"/>
      <c r="AJ60" s="1077"/>
      <c r="AK60" s="1064"/>
      <c r="AL60" s="1065"/>
      <c r="AM60" s="1065"/>
      <c r="AN60" s="1065"/>
      <c r="AO60" s="1065"/>
      <c r="AP60" s="1065"/>
      <c r="AQ60" s="1065"/>
      <c r="AR60" s="1065"/>
      <c r="AS60" s="1065"/>
      <c r="AT60" s="1065"/>
      <c r="AU60" s="1065"/>
      <c r="AV60" s="1065"/>
      <c r="AW60" s="1065"/>
      <c r="AX60" s="1065"/>
      <c r="AY60" s="1065"/>
      <c r="AZ60" s="1066"/>
      <c r="BA60" s="1066"/>
      <c r="BB60" s="1066"/>
      <c r="BC60" s="1066"/>
      <c r="BD60" s="1066"/>
      <c r="BE60" s="1010"/>
      <c r="BF60" s="1010"/>
      <c r="BG60" s="1010"/>
      <c r="BH60" s="1010"/>
      <c r="BI60" s="1011"/>
      <c r="BJ60" s="232"/>
      <c r="BK60" s="232"/>
      <c r="BL60" s="232"/>
      <c r="BM60" s="232"/>
      <c r="BN60" s="232"/>
      <c r="BO60" s="241"/>
      <c r="BP60" s="241"/>
      <c r="BQ60" s="238">
        <v>54</v>
      </c>
      <c r="BR60" s="239"/>
      <c r="BS60" s="1032"/>
      <c r="BT60" s="1033"/>
      <c r="BU60" s="1033"/>
      <c r="BV60" s="1033"/>
      <c r="BW60" s="1033"/>
      <c r="BX60" s="1033"/>
      <c r="BY60" s="1033"/>
      <c r="BZ60" s="1033"/>
      <c r="CA60" s="1033"/>
      <c r="CB60" s="1033"/>
      <c r="CC60" s="1033"/>
      <c r="CD60" s="1033"/>
      <c r="CE60" s="1033"/>
      <c r="CF60" s="1033"/>
      <c r="CG60" s="1054"/>
      <c r="CH60" s="1029"/>
      <c r="CI60" s="1030"/>
      <c r="CJ60" s="1030"/>
      <c r="CK60" s="1030"/>
      <c r="CL60" s="1031"/>
      <c r="CM60" s="1029"/>
      <c r="CN60" s="1030"/>
      <c r="CO60" s="1030"/>
      <c r="CP60" s="1030"/>
      <c r="CQ60" s="1031"/>
      <c r="CR60" s="1029"/>
      <c r="CS60" s="1030"/>
      <c r="CT60" s="1030"/>
      <c r="CU60" s="1030"/>
      <c r="CV60" s="1031"/>
      <c r="CW60" s="1029"/>
      <c r="CX60" s="1030"/>
      <c r="CY60" s="1030"/>
      <c r="CZ60" s="1030"/>
      <c r="DA60" s="1031"/>
      <c r="DB60" s="1029"/>
      <c r="DC60" s="1030"/>
      <c r="DD60" s="1030"/>
      <c r="DE60" s="1030"/>
      <c r="DF60" s="1031"/>
      <c r="DG60" s="1029"/>
      <c r="DH60" s="1030"/>
      <c r="DI60" s="1030"/>
      <c r="DJ60" s="1030"/>
      <c r="DK60" s="1031"/>
      <c r="DL60" s="1029"/>
      <c r="DM60" s="1030"/>
      <c r="DN60" s="1030"/>
      <c r="DO60" s="1030"/>
      <c r="DP60" s="1031"/>
      <c r="DQ60" s="1029"/>
      <c r="DR60" s="1030"/>
      <c r="DS60" s="1030"/>
      <c r="DT60" s="1030"/>
      <c r="DU60" s="1031"/>
      <c r="DV60" s="1032"/>
      <c r="DW60" s="1033"/>
      <c r="DX60" s="1033"/>
      <c r="DY60" s="1033"/>
      <c r="DZ60" s="1034"/>
      <c r="EA60" s="230"/>
    </row>
    <row r="61" spans="1:131" ht="26.25" customHeight="1" thickBot="1" x14ac:dyDescent="0.2">
      <c r="A61" s="238">
        <v>34</v>
      </c>
      <c r="B61" s="1070"/>
      <c r="C61" s="1071"/>
      <c r="D61" s="1071"/>
      <c r="E61" s="1071"/>
      <c r="F61" s="1071"/>
      <c r="G61" s="1071"/>
      <c r="H61" s="1071"/>
      <c r="I61" s="1071"/>
      <c r="J61" s="1071"/>
      <c r="K61" s="1071"/>
      <c r="L61" s="1071"/>
      <c r="M61" s="1071"/>
      <c r="N61" s="1071"/>
      <c r="O61" s="1071"/>
      <c r="P61" s="1072"/>
      <c r="Q61" s="1073"/>
      <c r="R61" s="1065"/>
      <c r="S61" s="1065"/>
      <c r="T61" s="1065"/>
      <c r="U61" s="1065"/>
      <c r="V61" s="1065"/>
      <c r="W61" s="1065"/>
      <c r="X61" s="1065"/>
      <c r="Y61" s="1065"/>
      <c r="Z61" s="1065"/>
      <c r="AA61" s="1065"/>
      <c r="AB61" s="1065"/>
      <c r="AC61" s="1065"/>
      <c r="AD61" s="1065"/>
      <c r="AE61" s="1074"/>
      <c r="AF61" s="1075"/>
      <c r="AG61" s="1076"/>
      <c r="AH61" s="1076"/>
      <c r="AI61" s="1076"/>
      <c r="AJ61" s="1077"/>
      <c r="AK61" s="1064"/>
      <c r="AL61" s="1065"/>
      <c r="AM61" s="1065"/>
      <c r="AN61" s="1065"/>
      <c r="AO61" s="1065"/>
      <c r="AP61" s="1065"/>
      <c r="AQ61" s="1065"/>
      <c r="AR61" s="1065"/>
      <c r="AS61" s="1065"/>
      <c r="AT61" s="1065"/>
      <c r="AU61" s="1065"/>
      <c r="AV61" s="1065"/>
      <c r="AW61" s="1065"/>
      <c r="AX61" s="1065"/>
      <c r="AY61" s="1065"/>
      <c r="AZ61" s="1066"/>
      <c r="BA61" s="1066"/>
      <c r="BB61" s="1066"/>
      <c r="BC61" s="1066"/>
      <c r="BD61" s="1066"/>
      <c r="BE61" s="1010"/>
      <c r="BF61" s="1010"/>
      <c r="BG61" s="1010"/>
      <c r="BH61" s="1010"/>
      <c r="BI61" s="1011"/>
      <c r="BJ61" s="232"/>
      <c r="BK61" s="232"/>
      <c r="BL61" s="232"/>
      <c r="BM61" s="232"/>
      <c r="BN61" s="232"/>
      <c r="BO61" s="241"/>
      <c r="BP61" s="241"/>
      <c r="BQ61" s="238">
        <v>55</v>
      </c>
      <c r="BR61" s="239"/>
      <c r="BS61" s="1032"/>
      <c r="BT61" s="1033"/>
      <c r="BU61" s="1033"/>
      <c r="BV61" s="1033"/>
      <c r="BW61" s="1033"/>
      <c r="BX61" s="1033"/>
      <c r="BY61" s="1033"/>
      <c r="BZ61" s="1033"/>
      <c r="CA61" s="1033"/>
      <c r="CB61" s="1033"/>
      <c r="CC61" s="1033"/>
      <c r="CD61" s="1033"/>
      <c r="CE61" s="1033"/>
      <c r="CF61" s="1033"/>
      <c r="CG61" s="1054"/>
      <c r="CH61" s="1029"/>
      <c r="CI61" s="1030"/>
      <c r="CJ61" s="1030"/>
      <c r="CK61" s="1030"/>
      <c r="CL61" s="1031"/>
      <c r="CM61" s="1029"/>
      <c r="CN61" s="1030"/>
      <c r="CO61" s="1030"/>
      <c r="CP61" s="1030"/>
      <c r="CQ61" s="1031"/>
      <c r="CR61" s="1029"/>
      <c r="CS61" s="1030"/>
      <c r="CT61" s="1030"/>
      <c r="CU61" s="1030"/>
      <c r="CV61" s="1031"/>
      <c r="CW61" s="1029"/>
      <c r="CX61" s="1030"/>
      <c r="CY61" s="1030"/>
      <c r="CZ61" s="1030"/>
      <c r="DA61" s="1031"/>
      <c r="DB61" s="1029"/>
      <c r="DC61" s="1030"/>
      <c r="DD61" s="1030"/>
      <c r="DE61" s="1030"/>
      <c r="DF61" s="1031"/>
      <c r="DG61" s="1029"/>
      <c r="DH61" s="1030"/>
      <c r="DI61" s="1030"/>
      <c r="DJ61" s="1030"/>
      <c r="DK61" s="1031"/>
      <c r="DL61" s="1029"/>
      <c r="DM61" s="1030"/>
      <c r="DN61" s="1030"/>
      <c r="DO61" s="1030"/>
      <c r="DP61" s="1031"/>
      <c r="DQ61" s="1029"/>
      <c r="DR61" s="1030"/>
      <c r="DS61" s="1030"/>
      <c r="DT61" s="1030"/>
      <c r="DU61" s="1031"/>
      <c r="DV61" s="1032"/>
      <c r="DW61" s="1033"/>
      <c r="DX61" s="1033"/>
      <c r="DY61" s="1033"/>
      <c r="DZ61" s="1034"/>
      <c r="EA61" s="230"/>
    </row>
    <row r="62" spans="1:131" ht="26.25" customHeight="1" x14ac:dyDescent="0.15">
      <c r="A62" s="238">
        <v>35</v>
      </c>
      <c r="B62" s="1070"/>
      <c r="C62" s="1071"/>
      <c r="D62" s="1071"/>
      <c r="E62" s="1071"/>
      <c r="F62" s="1071"/>
      <c r="G62" s="1071"/>
      <c r="H62" s="1071"/>
      <c r="I62" s="1071"/>
      <c r="J62" s="1071"/>
      <c r="K62" s="1071"/>
      <c r="L62" s="1071"/>
      <c r="M62" s="1071"/>
      <c r="N62" s="1071"/>
      <c r="O62" s="1071"/>
      <c r="P62" s="1072"/>
      <c r="Q62" s="1073"/>
      <c r="R62" s="1065"/>
      <c r="S62" s="1065"/>
      <c r="T62" s="1065"/>
      <c r="U62" s="1065"/>
      <c r="V62" s="1065"/>
      <c r="W62" s="1065"/>
      <c r="X62" s="1065"/>
      <c r="Y62" s="1065"/>
      <c r="Z62" s="1065"/>
      <c r="AA62" s="1065"/>
      <c r="AB62" s="1065"/>
      <c r="AC62" s="1065"/>
      <c r="AD62" s="1065"/>
      <c r="AE62" s="1074"/>
      <c r="AF62" s="1075"/>
      <c r="AG62" s="1076"/>
      <c r="AH62" s="1076"/>
      <c r="AI62" s="1076"/>
      <c r="AJ62" s="1077"/>
      <c r="AK62" s="1064"/>
      <c r="AL62" s="1065"/>
      <c r="AM62" s="1065"/>
      <c r="AN62" s="1065"/>
      <c r="AO62" s="1065"/>
      <c r="AP62" s="1065"/>
      <c r="AQ62" s="1065"/>
      <c r="AR62" s="1065"/>
      <c r="AS62" s="1065"/>
      <c r="AT62" s="1065"/>
      <c r="AU62" s="1065"/>
      <c r="AV62" s="1065"/>
      <c r="AW62" s="1065"/>
      <c r="AX62" s="1065"/>
      <c r="AY62" s="1065"/>
      <c r="AZ62" s="1066"/>
      <c r="BA62" s="1066"/>
      <c r="BB62" s="1066"/>
      <c r="BC62" s="1066"/>
      <c r="BD62" s="1066"/>
      <c r="BE62" s="1010"/>
      <c r="BF62" s="1010"/>
      <c r="BG62" s="1010"/>
      <c r="BH62" s="1010"/>
      <c r="BI62" s="1011"/>
      <c r="BJ62" s="1067" t="s">
        <v>393</v>
      </c>
      <c r="BK62" s="1068"/>
      <c r="BL62" s="1068"/>
      <c r="BM62" s="1068"/>
      <c r="BN62" s="1069"/>
      <c r="BO62" s="241"/>
      <c r="BP62" s="241"/>
      <c r="BQ62" s="238">
        <v>56</v>
      </c>
      <c r="BR62" s="239"/>
      <c r="BS62" s="1032"/>
      <c r="BT62" s="1033"/>
      <c r="BU62" s="1033"/>
      <c r="BV62" s="1033"/>
      <c r="BW62" s="1033"/>
      <c r="BX62" s="1033"/>
      <c r="BY62" s="1033"/>
      <c r="BZ62" s="1033"/>
      <c r="CA62" s="1033"/>
      <c r="CB62" s="1033"/>
      <c r="CC62" s="1033"/>
      <c r="CD62" s="1033"/>
      <c r="CE62" s="1033"/>
      <c r="CF62" s="1033"/>
      <c r="CG62" s="1054"/>
      <c r="CH62" s="1029"/>
      <c r="CI62" s="1030"/>
      <c r="CJ62" s="1030"/>
      <c r="CK62" s="1030"/>
      <c r="CL62" s="1031"/>
      <c r="CM62" s="1029"/>
      <c r="CN62" s="1030"/>
      <c r="CO62" s="1030"/>
      <c r="CP62" s="1030"/>
      <c r="CQ62" s="1031"/>
      <c r="CR62" s="1029"/>
      <c r="CS62" s="1030"/>
      <c r="CT62" s="1030"/>
      <c r="CU62" s="1030"/>
      <c r="CV62" s="1031"/>
      <c r="CW62" s="1029"/>
      <c r="CX62" s="1030"/>
      <c r="CY62" s="1030"/>
      <c r="CZ62" s="1030"/>
      <c r="DA62" s="1031"/>
      <c r="DB62" s="1029"/>
      <c r="DC62" s="1030"/>
      <c r="DD62" s="1030"/>
      <c r="DE62" s="1030"/>
      <c r="DF62" s="1031"/>
      <c r="DG62" s="1029"/>
      <c r="DH62" s="1030"/>
      <c r="DI62" s="1030"/>
      <c r="DJ62" s="1030"/>
      <c r="DK62" s="1031"/>
      <c r="DL62" s="1029"/>
      <c r="DM62" s="1030"/>
      <c r="DN62" s="1030"/>
      <c r="DO62" s="1030"/>
      <c r="DP62" s="1031"/>
      <c r="DQ62" s="1029"/>
      <c r="DR62" s="1030"/>
      <c r="DS62" s="1030"/>
      <c r="DT62" s="1030"/>
      <c r="DU62" s="1031"/>
      <c r="DV62" s="1032"/>
      <c r="DW62" s="1033"/>
      <c r="DX62" s="1033"/>
      <c r="DY62" s="1033"/>
      <c r="DZ62" s="1034"/>
      <c r="EA62" s="230"/>
    </row>
    <row r="63" spans="1:131" ht="26.25" customHeight="1" thickBot="1" x14ac:dyDescent="0.2">
      <c r="A63" s="240" t="s">
        <v>376</v>
      </c>
      <c r="B63" s="975" t="s">
        <v>394</v>
      </c>
      <c r="C63" s="976"/>
      <c r="D63" s="976"/>
      <c r="E63" s="976"/>
      <c r="F63" s="976"/>
      <c r="G63" s="976"/>
      <c r="H63" s="976"/>
      <c r="I63" s="976"/>
      <c r="J63" s="976"/>
      <c r="K63" s="976"/>
      <c r="L63" s="976"/>
      <c r="M63" s="976"/>
      <c r="N63" s="976"/>
      <c r="O63" s="976"/>
      <c r="P63" s="986"/>
      <c r="Q63" s="1000"/>
      <c r="R63" s="1001"/>
      <c r="S63" s="1001"/>
      <c r="T63" s="1001"/>
      <c r="U63" s="1001"/>
      <c r="V63" s="1001"/>
      <c r="W63" s="1001"/>
      <c r="X63" s="1001"/>
      <c r="Y63" s="1001"/>
      <c r="Z63" s="1001"/>
      <c r="AA63" s="1001"/>
      <c r="AB63" s="1001"/>
      <c r="AC63" s="1001"/>
      <c r="AD63" s="1001"/>
      <c r="AE63" s="1060"/>
      <c r="AF63" s="1061">
        <v>212</v>
      </c>
      <c r="AG63" s="997"/>
      <c r="AH63" s="997"/>
      <c r="AI63" s="997"/>
      <c r="AJ63" s="1062"/>
      <c r="AK63" s="1063"/>
      <c r="AL63" s="1001"/>
      <c r="AM63" s="1001"/>
      <c r="AN63" s="1001"/>
      <c r="AO63" s="1001"/>
      <c r="AP63" s="997">
        <v>422</v>
      </c>
      <c r="AQ63" s="997"/>
      <c r="AR63" s="997"/>
      <c r="AS63" s="997"/>
      <c r="AT63" s="997"/>
      <c r="AU63" s="997">
        <v>422</v>
      </c>
      <c r="AV63" s="997"/>
      <c r="AW63" s="997"/>
      <c r="AX63" s="997"/>
      <c r="AY63" s="997"/>
      <c r="AZ63" s="1057"/>
      <c r="BA63" s="1057"/>
      <c r="BB63" s="1057"/>
      <c r="BC63" s="1057"/>
      <c r="BD63" s="1057"/>
      <c r="BE63" s="998"/>
      <c r="BF63" s="998"/>
      <c r="BG63" s="998"/>
      <c r="BH63" s="998"/>
      <c r="BI63" s="999"/>
      <c r="BJ63" s="1058" t="s">
        <v>117</v>
      </c>
      <c r="BK63" s="991"/>
      <c r="BL63" s="991"/>
      <c r="BM63" s="991"/>
      <c r="BN63" s="1059"/>
      <c r="BO63" s="241"/>
      <c r="BP63" s="241"/>
      <c r="BQ63" s="238">
        <v>57</v>
      </c>
      <c r="BR63" s="239"/>
      <c r="BS63" s="1032"/>
      <c r="BT63" s="1033"/>
      <c r="BU63" s="1033"/>
      <c r="BV63" s="1033"/>
      <c r="BW63" s="1033"/>
      <c r="BX63" s="1033"/>
      <c r="BY63" s="1033"/>
      <c r="BZ63" s="1033"/>
      <c r="CA63" s="1033"/>
      <c r="CB63" s="1033"/>
      <c r="CC63" s="1033"/>
      <c r="CD63" s="1033"/>
      <c r="CE63" s="1033"/>
      <c r="CF63" s="1033"/>
      <c r="CG63" s="1054"/>
      <c r="CH63" s="1029"/>
      <c r="CI63" s="1030"/>
      <c r="CJ63" s="1030"/>
      <c r="CK63" s="1030"/>
      <c r="CL63" s="1031"/>
      <c r="CM63" s="1029"/>
      <c r="CN63" s="1030"/>
      <c r="CO63" s="1030"/>
      <c r="CP63" s="1030"/>
      <c r="CQ63" s="1031"/>
      <c r="CR63" s="1029"/>
      <c r="CS63" s="1030"/>
      <c r="CT63" s="1030"/>
      <c r="CU63" s="1030"/>
      <c r="CV63" s="1031"/>
      <c r="CW63" s="1029"/>
      <c r="CX63" s="1030"/>
      <c r="CY63" s="1030"/>
      <c r="CZ63" s="1030"/>
      <c r="DA63" s="1031"/>
      <c r="DB63" s="1029"/>
      <c r="DC63" s="1030"/>
      <c r="DD63" s="1030"/>
      <c r="DE63" s="1030"/>
      <c r="DF63" s="1031"/>
      <c r="DG63" s="1029"/>
      <c r="DH63" s="1030"/>
      <c r="DI63" s="1030"/>
      <c r="DJ63" s="1030"/>
      <c r="DK63" s="1031"/>
      <c r="DL63" s="1029"/>
      <c r="DM63" s="1030"/>
      <c r="DN63" s="1030"/>
      <c r="DO63" s="1030"/>
      <c r="DP63" s="1031"/>
      <c r="DQ63" s="1029"/>
      <c r="DR63" s="1030"/>
      <c r="DS63" s="1030"/>
      <c r="DT63" s="1030"/>
      <c r="DU63" s="1031"/>
      <c r="DV63" s="1032"/>
      <c r="DW63" s="1033"/>
      <c r="DX63" s="1033"/>
      <c r="DY63" s="1033"/>
      <c r="DZ63" s="103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2"/>
      <c r="BT64" s="1033"/>
      <c r="BU64" s="1033"/>
      <c r="BV64" s="1033"/>
      <c r="BW64" s="1033"/>
      <c r="BX64" s="1033"/>
      <c r="BY64" s="1033"/>
      <c r="BZ64" s="1033"/>
      <c r="CA64" s="1033"/>
      <c r="CB64" s="1033"/>
      <c r="CC64" s="1033"/>
      <c r="CD64" s="1033"/>
      <c r="CE64" s="1033"/>
      <c r="CF64" s="1033"/>
      <c r="CG64" s="1054"/>
      <c r="CH64" s="1029"/>
      <c r="CI64" s="1030"/>
      <c r="CJ64" s="1030"/>
      <c r="CK64" s="1030"/>
      <c r="CL64" s="1031"/>
      <c r="CM64" s="1029"/>
      <c r="CN64" s="1030"/>
      <c r="CO64" s="1030"/>
      <c r="CP64" s="1030"/>
      <c r="CQ64" s="1031"/>
      <c r="CR64" s="1029"/>
      <c r="CS64" s="1030"/>
      <c r="CT64" s="1030"/>
      <c r="CU64" s="1030"/>
      <c r="CV64" s="1031"/>
      <c r="CW64" s="1029"/>
      <c r="CX64" s="1030"/>
      <c r="CY64" s="1030"/>
      <c r="CZ64" s="1030"/>
      <c r="DA64" s="1031"/>
      <c r="DB64" s="1029"/>
      <c r="DC64" s="1030"/>
      <c r="DD64" s="1030"/>
      <c r="DE64" s="1030"/>
      <c r="DF64" s="1031"/>
      <c r="DG64" s="1029"/>
      <c r="DH64" s="1030"/>
      <c r="DI64" s="1030"/>
      <c r="DJ64" s="1030"/>
      <c r="DK64" s="1031"/>
      <c r="DL64" s="1029"/>
      <c r="DM64" s="1030"/>
      <c r="DN64" s="1030"/>
      <c r="DO64" s="1030"/>
      <c r="DP64" s="1031"/>
      <c r="DQ64" s="1029"/>
      <c r="DR64" s="1030"/>
      <c r="DS64" s="1030"/>
      <c r="DT64" s="1030"/>
      <c r="DU64" s="1031"/>
      <c r="DV64" s="1032"/>
      <c r="DW64" s="1033"/>
      <c r="DX64" s="1033"/>
      <c r="DY64" s="1033"/>
      <c r="DZ64" s="1034"/>
      <c r="EA64" s="230"/>
    </row>
    <row r="65" spans="1:131" ht="26.25" customHeight="1" thickBot="1" x14ac:dyDescent="0.2">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2"/>
      <c r="BT65" s="1033"/>
      <c r="BU65" s="1033"/>
      <c r="BV65" s="1033"/>
      <c r="BW65" s="1033"/>
      <c r="BX65" s="1033"/>
      <c r="BY65" s="1033"/>
      <c r="BZ65" s="1033"/>
      <c r="CA65" s="1033"/>
      <c r="CB65" s="1033"/>
      <c r="CC65" s="1033"/>
      <c r="CD65" s="1033"/>
      <c r="CE65" s="1033"/>
      <c r="CF65" s="1033"/>
      <c r="CG65" s="1054"/>
      <c r="CH65" s="1029"/>
      <c r="CI65" s="1030"/>
      <c r="CJ65" s="1030"/>
      <c r="CK65" s="1030"/>
      <c r="CL65" s="1031"/>
      <c r="CM65" s="1029"/>
      <c r="CN65" s="1030"/>
      <c r="CO65" s="1030"/>
      <c r="CP65" s="1030"/>
      <c r="CQ65" s="1031"/>
      <c r="CR65" s="1029"/>
      <c r="CS65" s="1030"/>
      <c r="CT65" s="1030"/>
      <c r="CU65" s="1030"/>
      <c r="CV65" s="1031"/>
      <c r="CW65" s="1029"/>
      <c r="CX65" s="1030"/>
      <c r="CY65" s="1030"/>
      <c r="CZ65" s="1030"/>
      <c r="DA65" s="1031"/>
      <c r="DB65" s="1029"/>
      <c r="DC65" s="1030"/>
      <c r="DD65" s="1030"/>
      <c r="DE65" s="1030"/>
      <c r="DF65" s="1031"/>
      <c r="DG65" s="1029"/>
      <c r="DH65" s="1030"/>
      <c r="DI65" s="1030"/>
      <c r="DJ65" s="1030"/>
      <c r="DK65" s="1031"/>
      <c r="DL65" s="1029"/>
      <c r="DM65" s="1030"/>
      <c r="DN65" s="1030"/>
      <c r="DO65" s="1030"/>
      <c r="DP65" s="1031"/>
      <c r="DQ65" s="1029"/>
      <c r="DR65" s="1030"/>
      <c r="DS65" s="1030"/>
      <c r="DT65" s="1030"/>
      <c r="DU65" s="1031"/>
      <c r="DV65" s="1032"/>
      <c r="DW65" s="1033"/>
      <c r="DX65" s="1033"/>
      <c r="DY65" s="1033"/>
      <c r="DZ65" s="1034"/>
      <c r="EA65" s="230"/>
    </row>
    <row r="66" spans="1:131" ht="26.25" customHeight="1" x14ac:dyDescent="0.15">
      <c r="A66" s="1035" t="s">
        <v>396</v>
      </c>
      <c r="B66" s="1036"/>
      <c r="C66" s="1036"/>
      <c r="D66" s="1036"/>
      <c r="E66" s="1036"/>
      <c r="F66" s="1036"/>
      <c r="G66" s="1036"/>
      <c r="H66" s="1036"/>
      <c r="I66" s="1036"/>
      <c r="J66" s="1036"/>
      <c r="K66" s="1036"/>
      <c r="L66" s="1036"/>
      <c r="M66" s="1036"/>
      <c r="N66" s="1036"/>
      <c r="O66" s="1036"/>
      <c r="P66" s="1037"/>
      <c r="Q66" s="1041" t="s">
        <v>380</v>
      </c>
      <c r="R66" s="1042"/>
      <c r="S66" s="1042"/>
      <c r="T66" s="1042"/>
      <c r="U66" s="1043"/>
      <c r="V66" s="1041" t="s">
        <v>381</v>
      </c>
      <c r="W66" s="1042"/>
      <c r="X66" s="1042"/>
      <c r="Y66" s="1042"/>
      <c r="Z66" s="1043"/>
      <c r="AA66" s="1041" t="s">
        <v>382</v>
      </c>
      <c r="AB66" s="1042"/>
      <c r="AC66" s="1042"/>
      <c r="AD66" s="1042"/>
      <c r="AE66" s="1043"/>
      <c r="AF66" s="1047" t="s">
        <v>383</v>
      </c>
      <c r="AG66" s="1048"/>
      <c r="AH66" s="1048"/>
      <c r="AI66" s="1048"/>
      <c r="AJ66" s="1049"/>
      <c r="AK66" s="1041" t="s">
        <v>384</v>
      </c>
      <c r="AL66" s="1036"/>
      <c r="AM66" s="1036"/>
      <c r="AN66" s="1036"/>
      <c r="AO66" s="1037"/>
      <c r="AP66" s="1041" t="s">
        <v>385</v>
      </c>
      <c r="AQ66" s="1042"/>
      <c r="AR66" s="1042"/>
      <c r="AS66" s="1042"/>
      <c r="AT66" s="1043"/>
      <c r="AU66" s="1041" t="s">
        <v>397</v>
      </c>
      <c r="AV66" s="1042"/>
      <c r="AW66" s="1042"/>
      <c r="AX66" s="1042"/>
      <c r="AY66" s="1043"/>
      <c r="AZ66" s="1041" t="s">
        <v>363</v>
      </c>
      <c r="BA66" s="1042"/>
      <c r="BB66" s="1042"/>
      <c r="BC66" s="1042"/>
      <c r="BD66" s="1055"/>
      <c r="BE66" s="241"/>
      <c r="BF66" s="241"/>
      <c r="BG66" s="241"/>
      <c r="BH66" s="241"/>
      <c r="BI66" s="241"/>
      <c r="BJ66" s="241"/>
      <c r="BK66" s="241"/>
      <c r="BL66" s="241"/>
      <c r="BM66" s="241"/>
      <c r="BN66" s="241"/>
      <c r="BO66" s="241"/>
      <c r="BP66" s="241"/>
      <c r="BQ66" s="238">
        <v>60</v>
      </c>
      <c r="BR66" s="243"/>
      <c r="BS66" s="983"/>
      <c r="BT66" s="984"/>
      <c r="BU66" s="984"/>
      <c r="BV66" s="984"/>
      <c r="BW66" s="984"/>
      <c r="BX66" s="984"/>
      <c r="BY66" s="984"/>
      <c r="BZ66" s="984"/>
      <c r="CA66" s="984"/>
      <c r="CB66" s="984"/>
      <c r="CC66" s="984"/>
      <c r="CD66" s="984"/>
      <c r="CE66" s="984"/>
      <c r="CF66" s="984"/>
      <c r="CG66" s="993"/>
      <c r="CH66" s="994"/>
      <c r="CI66" s="995"/>
      <c r="CJ66" s="995"/>
      <c r="CK66" s="995"/>
      <c r="CL66" s="996"/>
      <c r="CM66" s="994"/>
      <c r="CN66" s="995"/>
      <c r="CO66" s="995"/>
      <c r="CP66" s="995"/>
      <c r="CQ66" s="996"/>
      <c r="CR66" s="994"/>
      <c r="CS66" s="995"/>
      <c r="CT66" s="995"/>
      <c r="CU66" s="995"/>
      <c r="CV66" s="996"/>
      <c r="CW66" s="994"/>
      <c r="CX66" s="995"/>
      <c r="CY66" s="995"/>
      <c r="CZ66" s="995"/>
      <c r="DA66" s="996"/>
      <c r="DB66" s="994"/>
      <c r="DC66" s="995"/>
      <c r="DD66" s="995"/>
      <c r="DE66" s="995"/>
      <c r="DF66" s="996"/>
      <c r="DG66" s="994"/>
      <c r="DH66" s="995"/>
      <c r="DI66" s="995"/>
      <c r="DJ66" s="995"/>
      <c r="DK66" s="996"/>
      <c r="DL66" s="994"/>
      <c r="DM66" s="995"/>
      <c r="DN66" s="995"/>
      <c r="DO66" s="995"/>
      <c r="DP66" s="996"/>
      <c r="DQ66" s="994"/>
      <c r="DR66" s="995"/>
      <c r="DS66" s="995"/>
      <c r="DT66" s="995"/>
      <c r="DU66" s="996"/>
      <c r="DV66" s="983"/>
      <c r="DW66" s="984"/>
      <c r="DX66" s="984"/>
      <c r="DY66" s="984"/>
      <c r="DZ66" s="985"/>
      <c r="EA66" s="230"/>
    </row>
    <row r="67" spans="1:131" ht="26.25" customHeight="1" thickBot="1" x14ac:dyDescent="0.2">
      <c r="A67" s="1038"/>
      <c r="B67" s="1039"/>
      <c r="C67" s="1039"/>
      <c r="D67" s="1039"/>
      <c r="E67" s="1039"/>
      <c r="F67" s="1039"/>
      <c r="G67" s="1039"/>
      <c r="H67" s="1039"/>
      <c r="I67" s="1039"/>
      <c r="J67" s="1039"/>
      <c r="K67" s="1039"/>
      <c r="L67" s="1039"/>
      <c r="M67" s="1039"/>
      <c r="N67" s="1039"/>
      <c r="O67" s="1039"/>
      <c r="P67" s="1040"/>
      <c r="Q67" s="1044"/>
      <c r="R67" s="1045"/>
      <c r="S67" s="1045"/>
      <c r="T67" s="1045"/>
      <c r="U67" s="1046"/>
      <c r="V67" s="1044"/>
      <c r="W67" s="1045"/>
      <c r="X67" s="1045"/>
      <c r="Y67" s="1045"/>
      <c r="Z67" s="1046"/>
      <c r="AA67" s="1044"/>
      <c r="AB67" s="1045"/>
      <c r="AC67" s="1045"/>
      <c r="AD67" s="1045"/>
      <c r="AE67" s="1046"/>
      <c r="AF67" s="1050"/>
      <c r="AG67" s="1051"/>
      <c r="AH67" s="1051"/>
      <c r="AI67" s="1051"/>
      <c r="AJ67" s="1052"/>
      <c r="AK67" s="1053"/>
      <c r="AL67" s="1039"/>
      <c r="AM67" s="1039"/>
      <c r="AN67" s="1039"/>
      <c r="AO67" s="1040"/>
      <c r="AP67" s="1044"/>
      <c r="AQ67" s="1045"/>
      <c r="AR67" s="1045"/>
      <c r="AS67" s="1045"/>
      <c r="AT67" s="1046"/>
      <c r="AU67" s="1044"/>
      <c r="AV67" s="1045"/>
      <c r="AW67" s="1045"/>
      <c r="AX67" s="1045"/>
      <c r="AY67" s="1046"/>
      <c r="AZ67" s="1044"/>
      <c r="BA67" s="1045"/>
      <c r="BB67" s="1045"/>
      <c r="BC67" s="1045"/>
      <c r="BD67" s="1056"/>
      <c r="BE67" s="241"/>
      <c r="BF67" s="241"/>
      <c r="BG67" s="241"/>
      <c r="BH67" s="241"/>
      <c r="BI67" s="241"/>
      <c r="BJ67" s="241"/>
      <c r="BK67" s="241"/>
      <c r="BL67" s="241"/>
      <c r="BM67" s="241"/>
      <c r="BN67" s="241"/>
      <c r="BO67" s="241"/>
      <c r="BP67" s="241"/>
      <c r="BQ67" s="238">
        <v>61</v>
      </c>
      <c r="BR67" s="243"/>
      <c r="BS67" s="983"/>
      <c r="BT67" s="984"/>
      <c r="BU67" s="984"/>
      <c r="BV67" s="984"/>
      <c r="BW67" s="984"/>
      <c r="BX67" s="984"/>
      <c r="BY67" s="984"/>
      <c r="BZ67" s="984"/>
      <c r="CA67" s="984"/>
      <c r="CB67" s="984"/>
      <c r="CC67" s="984"/>
      <c r="CD67" s="984"/>
      <c r="CE67" s="984"/>
      <c r="CF67" s="984"/>
      <c r="CG67" s="993"/>
      <c r="CH67" s="994"/>
      <c r="CI67" s="995"/>
      <c r="CJ67" s="995"/>
      <c r="CK67" s="995"/>
      <c r="CL67" s="996"/>
      <c r="CM67" s="994"/>
      <c r="CN67" s="995"/>
      <c r="CO67" s="995"/>
      <c r="CP67" s="995"/>
      <c r="CQ67" s="996"/>
      <c r="CR67" s="994"/>
      <c r="CS67" s="995"/>
      <c r="CT67" s="995"/>
      <c r="CU67" s="995"/>
      <c r="CV67" s="996"/>
      <c r="CW67" s="994"/>
      <c r="CX67" s="995"/>
      <c r="CY67" s="995"/>
      <c r="CZ67" s="995"/>
      <c r="DA67" s="996"/>
      <c r="DB67" s="994"/>
      <c r="DC67" s="995"/>
      <c r="DD67" s="995"/>
      <c r="DE67" s="995"/>
      <c r="DF67" s="996"/>
      <c r="DG67" s="994"/>
      <c r="DH67" s="995"/>
      <c r="DI67" s="995"/>
      <c r="DJ67" s="995"/>
      <c r="DK67" s="996"/>
      <c r="DL67" s="994"/>
      <c r="DM67" s="995"/>
      <c r="DN67" s="995"/>
      <c r="DO67" s="995"/>
      <c r="DP67" s="996"/>
      <c r="DQ67" s="994"/>
      <c r="DR67" s="995"/>
      <c r="DS67" s="995"/>
      <c r="DT67" s="995"/>
      <c r="DU67" s="996"/>
      <c r="DV67" s="983"/>
      <c r="DW67" s="984"/>
      <c r="DX67" s="984"/>
      <c r="DY67" s="984"/>
      <c r="DZ67" s="985"/>
      <c r="EA67" s="230"/>
    </row>
    <row r="68" spans="1:131" ht="26.25" customHeight="1" thickTop="1" x14ac:dyDescent="0.15">
      <c r="A68" s="236">
        <v>1</v>
      </c>
      <c r="B68" s="1025" t="s">
        <v>546</v>
      </c>
      <c r="C68" s="1026"/>
      <c r="D68" s="1026"/>
      <c r="E68" s="1026"/>
      <c r="F68" s="1026"/>
      <c r="G68" s="1026"/>
      <c r="H68" s="1026"/>
      <c r="I68" s="1026"/>
      <c r="J68" s="1026"/>
      <c r="K68" s="1026"/>
      <c r="L68" s="1026"/>
      <c r="M68" s="1026"/>
      <c r="N68" s="1026"/>
      <c r="O68" s="1026"/>
      <c r="P68" s="1027"/>
      <c r="Q68" s="1028">
        <v>4504</v>
      </c>
      <c r="R68" s="1022"/>
      <c r="S68" s="1022"/>
      <c r="T68" s="1022"/>
      <c r="U68" s="1022"/>
      <c r="V68" s="1022">
        <v>4453</v>
      </c>
      <c r="W68" s="1022"/>
      <c r="X68" s="1022"/>
      <c r="Y68" s="1022"/>
      <c r="Z68" s="1022"/>
      <c r="AA68" s="1022">
        <v>51</v>
      </c>
      <c r="AB68" s="1022"/>
      <c r="AC68" s="1022"/>
      <c r="AD68" s="1022"/>
      <c r="AE68" s="1022"/>
      <c r="AF68" s="1022">
        <v>51</v>
      </c>
      <c r="AG68" s="1022"/>
      <c r="AH68" s="1022"/>
      <c r="AI68" s="1022"/>
      <c r="AJ68" s="1022"/>
      <c r="AK68" s="1022">
        <v>0</v>
      </c>
      <c r="AL68" s="1022"/>
      <c r="AM68" s="1022"/>
      <c r="AN68" s="1022"/>
      <c r="AO68" s="1022"/>
      <c r="AP68" s="1022">
        <v>214</v>
      </c>
      <c r="AQ68" s="1022"/>
      <c r="AR68" s="1022"/>
      <c r="AS68" s="1022"/>
      <c r="AT68" s="1022"/>
      <c r="AU68" s="1022" t="s">
        <v>559</v>
      </c>
      <c r="AV68" s="1022"/>
      <c r="AW68" s="1022"/>
      <c r="AX68" s="1022"/>
      <c r="AY68" s="1022"/>
      <c r="AZ68" s="1023"/>
      <c r="BA68" s="1023"/>
      <c r="BB68" s="1023"/>
      <c r="BC68" s="1023"/>
      <c r="BD68" s="1024"/>
      <c r="BE68" s="241"/>
      <c r="BF68" s="241"/>
      <c r="BG68" s="241"/>
      <c r="BH68" s="241"/>
      <c r="BI68" s="241"/>
      <c r="BJ68" s="241"/>
      <c r="BK68" s="241"/>
      <c r="BL68" s="241"/>
      <c r="BM68" s="241"/>
      <c r="BN68" s="241"/>
      <c r="BO68" s="241"/>
      <c r="BP68" s="241"/>
      <c r="BQ68" s="238">
        <v>62</v>
      </c>
      <c r="BR68" s="243"/>
      <c r="BS68" s="983"/>
      <c r="BT68" s="984"/>
      <c r="BU68" s="984"/>
      <c r="BV68" s="984"/>
      <c r="BW68" s="984"/>
      <c r="BX68" s="984"/>
      <c r="BY68" s="984"/>
      <c r="BZ68" s="984"/>
      <c r="CA68" s="984"/>
      <c r="CB68" s="984"/>
      <c r="CC68" s="984"/>
      <c r="CD68" s="984"/>
      <c r="CE68" s="984"/>
      <c r="CF68" s="984"/>
      <c r="CG68" s="993"/>
      <c r="CH68" s="994"/>
      <c r="CI68" s="995"/>
      <c r="CJ68" s="995"/>
      <c r="CK68" s="995"/>
      <c r="CL68" s="996"/>
      <c r="CM68" s="994"/>
      <c r="CN68" s="995"/>
      <c r="CO68" s="995"/>
      <c r="CP68" s="995"/>
      <c r="CQ68" s="996"/>
      <c r="CR68" s="994"/>
      <c r="CS68" s="995"/>
      <c r="CT68" s="995"/>
      <c r="CU68" s="995"/>
      <c r="CV68" s="996"/>
      <c r="CW68" s="994"/>
      <c r="CX68" s="995"/>
      <c r="CY68" s="995"/>
      <c r="CZ68" s="995"/>
      <c r="DA68" s="996"/>
      <c r="DB68" s="994"/>
      <c r="DC68" s="995"/>
      <c r="DD68" s="995"/>
      <c r="DE68" s="995"/>
      <c r="DF68" s="996"/>
      <c r="DG68" s="994"/>
      <c r="DH68" s="995"/>
      <c r="DI68" s="995"/>
      <c r="DJ68" s="995"/>
      <c r="DK68" s="996"/>
      <c r="DL68" s="994"/>
      <c r="DM68" s="995"/>
      <c r="DN68" s="995"/>
      <c r="DO68" s="995"/>
      <c r="DP68" s="996"/>
      <c r="DQ68" s="994"/>
      <c r="DR68" s="995"/>
      <c r="DS68" s="995"/>
      <c r="DT68" s="995"/>
      <c r="DU68" s="996"/>
      <c r="DV68" s="983"/>
      <c r="DW68" s="984"/>
      <c r="DX68" s="984"/>
      <c r="DY68" s="984"/>
      <c r="DZ68" s="985"/>
      <c r="EA68" s="230"/>
    </row>
    <row r="69" spans="1:131" ht="26.25" customHeight="1" x14ac:dyDescent="0.15">
      <c r="A69" s="238">
        <v>2</v>
      </c>
      <c r="B69" s="1012" t="s">
        <v>547</v>
      </c>
      <c r="C69" s="1013"/>
      <c r="D69" s="1013"/>
      <c r="E69" s="1013"/>
      <c r="F69" s="1013"/>
      <c r="G69" s="1013"/>
      <c r="H69" s="1013"/>
      <c r="I69" s="1013"/>
      <c r="J69" s="1013"/>
      <c r="K69" s="1013"/>
      <c r="L69" s="1013"/>
      <c r="M69" s="1013"/>
      <c r="N69" s="1013"/>
      <c r="O69" s="1013"/>
      <c r="P69" s="1014"/>
      <c r="Q69" s="1015">
        <v>60</v>
      </c>
      <c r="R69" s="1009"/>
      <c r="S69" s="1009"/>
      <c r="T69" s="1009"/>
      <c r="U69" s="1009"/>
      <c r="V69" s="1009">
        <v>60</v>
      </c>
      <c r="W69" s="1009"/>
      <c r="X69" s="1009"/>
      <c r="Y69" s="1009"/>
      <c r="Z69" s="1009"/>
      <c r="AA69" s="1009" t="s">
        <v>559</v>
      </c>
      <c r="AB69" s="1009"/>
      <c r="AC69" s="1009"/>
      <c r="AD69" s="1009"/>
      <c r="AE69" s="1009"/>
      <c r="AF69" s="1009" t="s">
        <v>559</v>
      </c>
      <c r="AG69" s="1009"/>
      <c r="AH69" s="1009"/>
      <c r="AI69" s="1009"/>
      <c r="AJ69" s="1009"/>
      <c r="AK69" s="1009" t="s">
        <v>559</v>
      </c>
      <c r="AL69" s="1009"/>
      <c r="AM69" s="1009"/>
      <c r="AN69" s="1009"/>
      <c r="AO69" s="1009"/>
      <c r="AP69" s="1009" t="s">
        <v>559</v>
      </c>
      <c r="AQ69" s="1009"/>
      <c r="AR69" s="1009"/>
      <c r="AS69" s="1009"/>
      <c r="AT69" s="1009"/>
      <c r="AU69" s="1009" t="s">
        <v>559</v>
      </c>
      <c r="AV69" s="1009"/>
      <c r="AW69" s="1009"/>
      <c r="AX69" s="1009"/>
      <c r="AY69" s="1009"/>
      <c r="AZ69" s="1010"/>
      <c r="BA69" s="1010"/>
      <c r="BB69" s="1010"/>
      <c r="BC69" s="1010"/>
      <c r="BD69" s="1011"/>
      <c r="BE69" s="241"/>
      <c r="BF69" s="241"/>
      <c r="BG69" s="241"/>
      <c r="BH69" s="241"/>
      <c r="BI69" s="241"/>
      <c r="BJ69" s="241"/>
      <c r="BK69" s="241"/>
      <c r="BL69" s="241"/>
      <c r="BM69" s="241"/>
      <c r="BN69" s="241"/>
      <c r="BO69" s="241"/>
      <c r="BP69" s="241"/>
      <c r="BQ69" s="238">
        <v>63</v>
      </c>
      <c r="BR69" s="243"/>
      <c r="BS69" s="983"/>
      <c r="BT69" s="984"/>
      <c r="BU69" s="984"/>
      <c r="BV69" s="984"/>
      <c r="BW69" s="984"/>
      <c r="BX69" s="984"/>
      <c r="BY69" s="984"/>
      <c r="BZ69" s="984"/>
      <c r="CA69" s="984"/>
      <c r="CB69" s="984"/>
      <c r="CC69" s="984"/>
      <c r="CD69" s="984"/>
      <c r="CE69" s="984"/>
      <c r="CF69" s="984"/>
      <c r="CG69" s="993"/>
      <c r="CH69" s="994"/>
      <c r="CI69" s="995"/>
      <c r="CJ69" s="995"/>
      <c r="CK69" s="995"/>
      <c r="CL69" s="996"/>
      <c r="CM69" s="994"/>
      <c r="CN69" s="995"/>
      <c r="CO69" s="995"/>
      <c r="CP69" s="995"/>
      <c r="CQ69" s="996"/>
      <c r="CR69" s="994"/>
      <c r="CS69" s="995"/>
      <c r="CT69" s="995"/>
      <c r="CU69" s="995"/>
      <c r="CV69" s="996"/>
      <c r="CW69" s="994"/>
      <c r="CX69" s="995"/>
      <c r="CY69" s="995"/>
      <c r="CZ69" s="995"/>
      <c r="DA69" s="996"/>
      <c r="DB69" s="994"/>
      <c r="DC69" s="995"/>
      <c r="DD69" s="995"/>
      <c r="DE69" s="995"/>
      <c r="DF69" s="996"/>
      <c r="DG69" s="994"/>
      <c r="DH69" s="995"/>
      <c r="DI69" s="995"/>
      <c r="DJ69" s="995"/>
      <c r="DK69" s="996"/>
      <c r="DL69" s="994"/>
      <c r="DM69" s="995"/>
      <c r="DN69" s="995"/>
      <c r="DO69" s="995"/>
      <c r="DP69" s="996"/>
      <c r="DQ69" s="994"/>
      <c r="DR69" s="995"/>
      <c r="DS69" s="995"/>
      <c r="DT69" s="995"/>
      <c r="DU69" s="996"/>
      <c r="DV69" s="983"/>
      <c r="DW69" s="984"/>
      <c r="DX69" s="984"/>
      <c r="DY69" s="984"/>
      <c r="DZ69" s="985"/>
      <c r="EA69" s="230"/>
    </row>
    <row r="70" spans="1:131" ht="26.25" customHeight="1" x14ac:dyDescent="0.15">
      <c r="A70" s="238">
        <v>3</v>
      </c>
      <c r="B70" s="1012" t="s">
        <v>548</v>
      </c>
      <c r="C70" s="1013"/>
      <c r="D70" s="1013"/>
      <c r="E70" s="1013"/>
      <c r="F70" s="1013"/>
      <c r="G70" s="1013"/>
      <c r="H70" s="1013"/>
      <c r="I70" s="1013"/>
      <c r="J70" s="1013"/>
      <c r="K70" s="1013"/>
      <c r="L70" s="1013"/>
      <c r="M70" s="1013"/>
      <c r="N70" s="1013"/>
      <c r="O70" s="1013"/>
      <c r="P70" s="1014"/>
      <c r="Q70" s="1019">
        <v>1365</v>
      </c>
      <c r="R70" s="1017"/>
      <c r="S70" s="1017"/>
      <c r="T70" s="1017"/>
      <c r="U70" s="1018"/>
      <c r="V70" s="1016">
        <v>1532</v>
      </c>
      <c r="W70" s="1017"/>
      <c r="X70" s="1017"/>
      <c r="Y70" s="1017"/>
      <c r="Z70" s="1018"/>
      <c r="AA70" s="1016">
        <v>-167</v>
      </c>
      <c r="AB70" s="1017"/>
      <c r="AC70" s="1017"/>
      <c r="AD70" s="1017"/>
      <c r="AE70" s="1018"/>
      <c r="AF70" s="1016">
        <v>3864</v>
      </c>
      <c r="AG70" s="1017"/>
      <c r="AH70" s="1017"/>
      <c r="AI70" s="1017"/>
      <c r="AJ70" s="1018"/>
      <c r="AK70" s="1016" t="s">
        <v>558</v>
      </c>
      <c r="AL70" s="1017"/>
      <c r="AM70" s="1017"/>
      <c r="AN70" s="1017"/>
      <c r="AO70" s="1018"/>
      <c r="AP70" s="1016">
        <v>2022</v>
      </c>
      <c r="AQ70" s="1017"/>
      <c r="AR70" s="1017"/>
      <c r="AS70" s="1017"/>
      <c r="AT70" s="1018"/>
      <c r="AU70" s="1009" t="s">
        <v>558</v>
      </c>
      <c r="AV70" s="1009"/>
      <c r="AW70" s="1009"/>
      <c r="AX70" s="1009"/>
      <c r="AY70" s="1009"/>
      <c r="AZ70" s="1010"/>
      <c r="BA70" s="1010"/>
      <c r="BB70" s="1010"/>
      <c r="BC70" s="1010"/>
      <c r="BD70" s="1011"/>
      <c r="BE70" s="241"/>
      <c r="BF70" s="241"/>
      <c r="BG70" s="241"/>
      <c r="BH70" s="241"/>
      <c r="BI70" s="241"/>
      <c r="BJ70" s="241"/>
      <c r="BK70" s="241"/>
      <c r="BL70" s="241"/>
      <c r="BM70" s="241"/>
      <c r="BN70" s="241"/>
      <c r="BO70" s="241"/>
      <c r="BP70" s="241"/>
      <c r="BQ70" s="238">
        <v>64</v>
      </c>
      <c r="BR70" s="243"/>
      <c r="BS70" s="983"/>
      <c r="BT70" s="984"/>
      <c r="BU70" s="984"/>
      <c r="BV70" s="984"/>
      <c r="BW70" s="984"/>
      <c r="BX70" s="984"/>
      <c r="BY70" s="984"/>
      <c r="BZ70" s="984"/>
      <c r="CA70" s="984"/>
      <c r="CB70" s="984"/>
      <c r="CC70" s="984"/>
      <c r="CD70" s="984"/>
      <c r="CE70" s="984"/>
      <c r="CF70" s="984"/>
      <c r="CG70" s="993"/>
      <c r="CH70" s="994"/>
      <c r="CI70" s="995"/>
      <c r="CJ70" s="995"/>
      <c r="CK70" s="995"/>
      <c r="CL70" s="996"/>
      <c r="CM70" s="994"/>
      <c r="CN70" s="995"/>
      <c r="CO70" s="995"/>
      <c r="CP70" s="995"/>
      <c r="CQ70" s="996"/>
      <c r="CR70" s="994"/>
      <c r="CS70" s="995"/>
      <c r="CT70" s="995"/>
      <c r="CU70" s="995"/>
      <c r="CV70" s="996"/>
      <c r="CW70" s="994"/>
      <c r="CX70" s="995"/>
      <c r="CY70" s="995"/>
      <c r="CZ70" s="995"/>
      <c r="DA70" s="996"/>
      <c r="DB70" s="994"/>
      <c r="DC70" s="995"/>
      <c r="DD70" s="995"/>
      <c r="DE70" s="995"/>
      <c r="DF70" s="996"/>
      <c r="DG70" s="994"/>
      <c r="DH70" s="995"/>
      <c r="DI70" s="995"/>
      <c r="DJ70" s="995"/>
      <c r="DK70" s="996"/>
      <c r="DL70" s="994"/>
      <c r="DM70" s="995"/>
      <c r="DN70" s="995"/>
      <c r="DO70" s="995"/>
      <c r="DP70" s="996"/>
      <c r="DQ70" s="994"/>
      <c r="DR70" s="995"/>
      <c r="DS70" s="995"/>
      <c r="DT70" s="995"/>
      <c r="DU70" s="996"/>
      <c r="DV70" s="983"/>
      <c r="DW70" s="984"/>
      <c r="DX70" s="984"/>
      <c r="DY70" s="984"/>
      <c r="DZ70" s="985"/>
      <c r="EA70" s="230"/>
    </row>
    <row r="71" spans="1:131" ht="26.25" customHeight="1" x14ac:dyDescent="0.15">
      <c r="A71" s="238">
        <v>4</v>
      </c>
      <c r="B71" s="1012" t="s">
        <v>549</v>
      </c>
      <c r="C71" s="1013"/>
      <c r="D71" s="1013"/>
      <c r="E71" s="1013"/>
      <c r="F71" s="1013"/>
      <c r="G71" s="1013"/>
      <c r="H71" s="1013"/>
      <c r="I71" s="1013"/>
      <c r="J71" s="1013"/>
      <c r="K71" s="1013"/>
      <c r="L71" s="1013"/>
      <c r="M71" s="1013"/>
      <c r="N71" s="1013"/>
      <c r="O71" s="1013"/>
      <c r="P71" s="1014"/>
      <c r="Q71" s="1019">
        <v>615</v>
      </c>
      <c r="R71" s="1017"/>
      <c r="S71" s="1017"/>
      <c r="T71" s="1017"/>
      <c r="U71" s="1018"/>
      <c r="V71" s="1016">
        <v>486</v>
      </c>
      <c r="W71" s="1017"/>
      <c r="X71" s="1017"/>
      <c r="Y71" s="1017"/>
      <c r="Z71" s="1018"/>
      <c r="AA71" s="1016">
        <v>129</v>
      </c>
      <c r="AB71" s="1017"/>
      <c r="AC71" s="1017"/>
      <c r="AD71" s="1017"/>
      <c r="AE71" s="1018"/>
      <c r="AF71" s="1016">
        <v>1100</v>
      </c>
      <c r="AG71" s="1017"/>
      <c r="AH71" s="1017"/>
      <c r="AI71" s="1017"/>
      <c r="AJ71" s="1018"/>
      <c r="AK71" s="1016" t="s">
        <v>558</v>
      </c>
      <c r="AL71" s="1017"/>
      <c r="AM71" s="1017"/>
      <c r="AN71" s="1017"/>
      <c r="AO71" s="1018"/>
      <c r="AP71" s="1016">
        <v>1071</v>
      </c>
      <c r="AQ71" s="1017"/>
      <c r="AR71" s="1017"/>
      <c r="AS71" s="1017"/>
      <c r="AT71" s="1018"/>
      <c r="AU71" s="1009" t="s">
        <v>558</v>
      </c>
      <c r="AV71" s="1009"/>
      <c r="AW71" s="1009"/>
      <c r="AX71" s="1009"/>
      <c r="AY71" s="1009"/>
      <c r="AZ71" s="1010"/>
      <c r="BA71" s="1010"/>
      <c r="BB71" s="1010"/>
      <c r="BC71" s="1010"/>
      <c r="BD71" s="1011"/>
      <c r="BE71" s="241"/>
      <c r="BF71" s="241"/>
      <c r="BG71" s="241"/>
      <c r="BH71" s="241"/>
      <c r="BI71" s="241"/>
      <c r="BJ71" s="241"/>
      <c r="BK71" s="241"/>
      <c r="BL71" s="241"/>
      <c r="BM71" s="241"/>
      <c r="BN71" s="241"/>
      <c r="BO71" s="241"/>
      <c r="BP71" s="241"/>
      <c r="BQ71" s="238">
        <v>65</v>
      </c>
      <c r="BR71" s="243"/>
      <c r="BS71" s="983"/>
      <c r="BT71" s="984"/>
      <c r="BU71" s="984"/>
      <c r="BV71" s="984"/>
      <c r="BW71" s="984"/>
      <c r="BX71" s="984"/>
      <c r="BY71" s="984"/>
      <c r="BZ71" s="984"/>
      <c r="CA71" s="984"/>
      <c r="CB71" s="984"/>
      <c r="CC71" s="984"/>
      <c r="CD71" s="984"/>
      <c r="CE71" s="984"/>
      <c r="CF71" s="984"/>
      <c r="CG71" s="993"/>
      <c r="CH71" s="994"/>
      <c r="CI71" s="995"/>
      <c r="CJ71" s="995"/>
      <c r="CK71" s="995"/>
      <c r="CL71" s="996"/>
      <c r="CM71" s="994"/>
      <c r="CN71" s="995"/>
      <c r="CO71" s="995"/>
      <c r="CP71" s="995"/>
      <c r="CQ71" s="996"/>
      <c r="CR71" s="994"/>
      <c r="CS71" s="995"/>
      <c r="CT71" s="995"/>
      <c r="CU71" s="995"/>
      <c r="CV71" s="996"/>
      <c r="CW71" s="994"/>
      <c r="CX71" s="995"/>
      <c r="CY71" s="995"/>
      <c r="CZ71" s="995"/>
      <c r="DA71" s="996"/>
      <c r="DB71" s="994"/>
      <c r="DC71" s="995"/>
      <c r="DD71" s="995"/>
      <c r="DE71" s="995"/>
      <c r="DF71" s="996"/>
      <c r="DG71" s="994"/>
      <c r="DH71" s="995"/>
      <c r="DI71" s="995"/>
      <c r="DJ71" s="995"/>
      <c r="DK71" s="996"/>
      <c r="DL71" s="994"/>
      <c r="DM71" s="995"/>
      <c r="DN71" s="995"/>
      <c r="DO71" s="995"/>
      <c r="DP71" s="996"/>
      <c r="DQ71" s="994"/>
      <c r="DR71" s="995"/>
      <c r="DS71" s="995"/>
      <c r="DT71" s="995"/>
      <c r="DU71" s="996"/>
      <c r="DV71" s="983"/>
      <c r="DW71" s="984"/>
      <c r="DX71" s="984"/>
      <c r="DY71" s="984"/>
      <c r="DZ71" s="985"/>
      <c r="EA71" s="230"/>
    </row>
    <row r="72" spans="1:131" ht="26.25" customHeight="1" x14ac:dyDescent="0.15">
      <c r="A72" s="238">
        <v>5</v>
      </c>
      <c r="B72" s="1012" t="s">
        <v>550</v>
      </c>
      <c r="C72" s="1013"/>
      <c r="D72" s="1013"/>
      <c r="E72" s="1013"/>
      <c r="F72" s="1013"/>
      <c r="G72" s="1013"/>
      <c r="H72" s="1013"/>
      <c r="I72" s="1013"/>
      <c r="J72" s="1013"/>
      <c r="K72" s="1013"/>
      <c r="L72" s="1013"/>
      <c r="M72" s="1013"/>
      <c r="N72" s="1013"/>
      <c r="O72" s="1013"/>
      <c r="P72" s="1014"/>
      <c r="Q72" s="1019">
        <v>7299</v>
      </c>
      <c r="R72" s="1017"/>
      <c r="S72" s="1017"/>
      <c r="T72" s="1017"/>
      <c r="U72" s="1018"/>
      <c r="V72" s="1016">
        <v>4954</v>
      </c>
      <c r="W72" s="1017"/>
      <c r="X72" s="1017"/>
      <c r="Y72" s="1017"/>
      <c r="Z72" s="1018"/>
      <c r="AA72" s="1016">
        <v>2345</v>
      </c>
      <c r="AB72" s="1017"/>
      <c r="AC72" s="1017"/>
      <c r="AD72" s="1017"/>
      <c r="AE72" s="1018"/>
      <c r="AF72" s="1016" t="s">
        <v>558</v>
      </c>
      <c r="AG72" s="1017"/>
      <c r="AH72" s="1017"/>
      <c r="AI72" s="1017"/>
      <c r="AJ72" s="1018"/>
      <c r="AK72" s="1016">
        <v>14</v>
      </c>
      <c r="AL72" s="1017"/>
      <c r="AM72" s="1017"/>
      <c r="AN72" s="1017"/>
      <c r="AO72" s="1018"/>
      <c r="AP72" s="1016" t="s">
        <v>484</v>
      </c>
      <c r="AQ72" s="1017"/>
      <c r="AR72" s="1017"/>
      <c r="AS72" s="1017"/>
      <c r="AT72" s="1018"/>
      <c r="AU72" s="1016" t="s">
        <v>484</v>
      </c>
      <c r="AV72" s="1017"/>
      <c r="AW72" s="1017"/>
      <c r="AX72" s="1017"/>
      <c r="AY72" s="1018"/>
      <c r="AZ72" s="1020"/>
      <c r="BA72" s="1013"/>
      <c r="BB72" s="1013"/>
      <c r="BC72" s="1013"/>
      <c r="BD72" s="1021"/>
      <c r="BE72" s="241"/>
      <c r="BF72" s="241"/>
      <c r="BG72" s="241"/>
      <c r="BH72" s="241"/>
      <c r="BI72" s="241"/>
      <c r="BJ72" s="241"/>
      <c r="BK72" s="241"/>
      <c r="BL72" s="241"/>
      <c r="BM72" s="241"/>
      <c r="BN72" s="241"/>
      <c r="BO72" s="241"/>
      <c r="BP72" s="241"/>
      <c r="BQ72" s="238">
        <v>66</v>
      </c>
      <c r="BR72" s="243"/>
      <c r="BS72" s="983"/>
      <c r="BT72" s="984"/>
      <c r="BU72" s="984"/>
      <c r="BV72" s="984"/>
      <c r="BW72" s="984"/>
      <c r="BX72" s="984"/>
      <c r="BY72" s="984"/>
      <c r="BZ72" s="984"/>
      <c r="CA72" s="984"/>
      <c r="CB72" s="984"/>
      <c r="CC72" s="984"/>
      <c r="CD72" s="984"/>
      <c r="CE72" s="984"/>
      <c r="CF72" s="984"/>
      <c r="CG72" s="993"/>
      <c r="CH72" s="994"/>
      <c r="CI72" s="995"/>
      <c r="CJ72" s="995"/>
      <c r="CK72" s="995"/>
      <c r="CL72" s="996"/>
      <c r="CM72" s="994"/>
      <c r="CN72" s="995"/>
      <c r="CO72" s="995"/>
      <c r="CP72" s="995"/>
      <c r="CQ72" s="996"/>
      <c r="CR72" s="994"/>
      <c r="CS72" s="995"/>
      <c r="CT72" s="995"/>
      <c r="CU72" s="995"/>
      <c r="CV72" s="996"/>
      <c r="CW72" s="994"/>
      <c r="CX72" s="995"/>
      <c r="CY72" s="995"/>
      <c r="CZ72" s="995"/>
      <c r="DA72" s="996"/>
      <c r="DB72" s="994"/>
      <c r="DC72" s="995"/>
      <c r="DD72" s="995"/>
      <c r="DE72" s="995"/>
      <c r="DF72" s="996"/>
      <c r="DG72" s="994"/>
      <c r="DH72" s="995"/>
      <c r="DI72" s="995"/>
      <c r="DJ72" s="995"/>
      <c r="DK72" s="996"/>
      <c r="DL72" s="994"/>
      <c r="DM72" s="995"/>
      <c r="DN72" s="995"/>
      <c r="DO72" s="995"/>
      <c r="DP72" s="996"/>
      <c r="DQ72" s="994"/>
      <c r="DR72" s="995"/>
      <c r="DS72" s="995"/>
      <c r="DT72" s="995"/>
      <c r="DU72" s="996"/>
      <c r="DV72" s="983"/>
      <c r="DW72" s="984"/>
      <c r="DX72" s="984"/>
      <c r="DY72" s="984"/>
      <c r="DZ72" s="985"/>
      <c r="EA72" s="230"/>
    </row>
    <row r="73" spans="1:131" ht="26.25" customHeight="1" x14ac:dyDescent="0.15">
      <c r="A73" s="238">
        <v>6</v>
      </c>
      <c r="B73" s="1012" t="s">
        <v>551</v>
      </c>
      <c r="C73" s="1013"/>
      <c r="D73" s="1013"/>
      <c r="E73" s="1013"/>
      <c r="F73" s="1013"/>
      <c r="G73" s="1013"/>
      <c r="H73" s="1013"/>
      <c r="I73" s="1013"/>
      <c r="J73" s="1013"/>
      <c r="K73" s="1013"/>
      <c r="L73" s="1013"/>
      <c r="M73" s="1013"/>
      <c r="N73" s="1013"/>
      <c r="O73" s="1013"/>
      <c r="P73" s="1014"/>
      <c r="Q73" s="1019">
        <v>1438</v>
      </c>
      <c r="R73" s="1017"/>
      <c r="S73" s="1017"/>
      <c r="T73" s="1017"/>
      <c r="U73" s="1018"/>
      <c r="V73" s="1016">
        <v>1437</v>
      </c>
      <c r="W73" s="1017"/>
      <c r="X73" s="1017"/>
      <c r="Y73" s="1017"/>
      <c r="Z73" s="1018"/>
      <c r="AA73" s="1016">
        <v>1</v>
      </c>
      <c r="AB73" s="1017"/>
      <c r="AC73" s="1017"/>
      <c r="AD73" s="1017"/>
      <c r="AE73" s="1018"/>
      <c r="AF73" s="1016" t="s">
        <v>484</v>
      </c>
      <c r="AG73" s="1017"/>
      <c r="AH73" s="1017"/>
      <c r="AI73" s="1017"/>
      <c r="AJ73" s="1018"/>
      <c r="AK73" s="1016" t="s">
        <v>484</v>
      </c>
      <c r="AL73" s="1017"/>
      <c r="AM73" s="1017"/>
      <c r="AN73" s="1017"/>
      <c r="AO73" s="1018"/>
      <c r="AP73" s="1016" t="s">
        <v>484</v>
      </c>
      <c r="AQ73" s="1017"/>
      <c r="AR73" s="1017"/>
      <c r="AS73" s="1017"/>
      <c r="AT73" s="1018"/>
      <c r="AU73" s="1016" t="s">
        <v>484</v>
      </c>
      <c r="AV73" s="1017"/>
      <c r="AW73" s="1017"/>
      <c r="AX73" s="1017"/>
      <c r="AY73" s="1018"/>
      <c r="AZ73" s="1020"/>
      <c r="BA73" s="1013"/>
      <c r="BB73" s="1013"/>
      <c r="BC73" s="1013"/>
      <c r="BD73" s="1021"/>
      <c r="BE73" s="241"/>
      <c r="BF73" s="241"/>
      <c r="BG73" s="241"/>
      <c r="BH73" s="241"/>
      <c r="BI73" s="241"/>
      <c r="BJ73" s="241"/>
      <c r="BK73" s="241"/>
      <c r="BL73" s="241"/>
      <c r="BM73" s="241"/>
      <c r="BN73" s="241"/>
      <c r="BO73" s="241"/>
      <c r="BP73" s="241"/>
      <c r="BQ73" s="238">
        <v>67</v>
      </c>
      <c r="BR73" s="243"/>
      <c r="BS73" s="983"/>
      <c r="BT73" s="984"/>
      <c r="BU73" s="984"/>
      <c r="BV73" s="984"/>
      <c r="BW73" s="984"/>
      <c r="BX73" s="984"/>
      <c r="BY73" s="984"/>
      <c r="BZ73" s="984"/>
      <c r="CA73" s="984"/>
      <c r="CB73" s="984"/>
      <c r="CC73" s="984"/>
      <c r="CD73" s="984"/>
      <c r="CE73" s="984"/>
      <c r="CF73" s="984"/>
      <c r="CG73" s="993"/>
      <c r="CH73" s="994"/>
      <c r="CI73" s="995"/>
      <c r="CJ73" s="995"/>
      <c r="CK73" s="995"/>
      <c r="CL73" s="996"/>
      <c r="CM73" s="994"/>
      <c r="CN73" s="995"/>
      <c r="CO73" s="995"/>
      <c r="CP73" s="995"/>
      <c r="CQ73" s="996"/>
      <c r="CR73" s="994"/>
      <c r="CS73" s="995"/>
      <c r="CT73" s="995"/>
      <c r="CU73" s="995"/>
      <c r="CV73" s="996"/>
      <c r="CW73" s="994"/>
      <c r="CX73" s="995"/>
      <c r="CY73" s="995"/>
      <c r="CZ73" s="995"/>
      <c r="DA73" s="996"/>
      <c r="DB73" s="994"/>
      <c r="DC73" s="995"/>
      <c r="DD73" s="995"/>
      <c r="DE73" s="995"/>
      <c r="DF73" s="996"/>
      <c r="DG73" s="994"/>
      <c r="DH73" s="995"/>
      <c r="DI73" s="995"/>
      <c r="DJ73" s="995"/>
      <c r="DK73" s="996"/>
      <c r="DL73" s="994"/>
      <c r="DM73" s="995"/>
      <c r="DN73" s="995"/>
      <c r="DO73" s="995"/>
      <c r="DP73" s="996"/>
      <c r="DQ73" s="994"/>
      <c r="DR73" s="995"/>
      <c r="DS73" s="995"/>
      <c r="DT73" s="995"/>
      <c r="DU73" s="996"/>
      <c r="DV73" s="983"/>
      <c r="DW73" s="984"/>
      <c r="DX73" s="984"/>
      <c r="DY73" s="984"/>
      <c r="DZ73" s="985"/>
      <c r="EA73" s="230"/>
    </row>
    <row r="74" spans="1:131" ht="26.25" customHeight="1" x14ac:dyDescent="0.15">
      <c r="A74" s="238">
        <v>7</v>
      </c>
      <c r="B74" s="1012" t="s">
        <v>552</v>
      </c>
      <c r="C74" s="1013"/>
      <c r="D74" s="1013"/>
      <c r="E74" s="1013"/>
      <c r="F74" s="1013"/>
      <c r="G74" s="1013"/>
      <c r="H74" s="1013"/>
      <c r="I74" s="1013"/>
      <c r="J74" s="1013"/>
      <c r="K74" s="1013"/>
      <c r="L74" s="1013"/>
      <c r="M74" s="1013"/>
      <c r="N74" s="1013"/>
      <c r="O74" s="1013"/>
      <c r="P74" s="1014"/>
      <c r="Q74" s="1019">
        <v>1</v>
      </c>
      <c r="R74" s="1017"/>
      <c r="S74" s="1017"/>
      <c r="T74" s="1017"/>
      <c r="U74" s="1018"/>
      <c r="V74" s="1016" t="s">
        <v>484</v>
      </c>
      <c r="W74" s="1017"/>
      <c r="X74" s="1017"/>
      <c r="Y74" s="1017"/>
      <c r="Z74" s="1018"/>
      <c r="AA74" s="1016">
        <v>1</v>
      </c>
      <c r="AB74" s="1017"/>
      <c r="AC74" s="1017"/>
      <c r="AD74" s="1017"/>
      <c r="AE74" s="1018"/>
      <c r="AF74" s="1016" t="s">
        <v>484</v>
      </c>
      <c r="AG74" s="1017"/>
      <c r="AH74" s="1017"/>
      <c r="AI74" s="1017"/>
      <c r="AJ74" s="1018"/>
      <c r="AK74" s="1016" t="s">
        <v>484</v>
      </c>
      <c r="AL74" s="1017"/>
      <c r="AM74" s="1017"/>
      <c r="AN74" s="1017"/>
      <c r="AO74" s="1018"/>
      <c r="AP74" s="1016" t="s">
        <v>484</v>
      </c>
      <c r="AQ74" s="1017"/>
      <c r="AR74" s="1017"/>
      <c r="AS74" s="1017"/>
      <c r="AT74" s="1018"/>
      <c r="AU74" s="1016" t="s">
        <v>484</v>
      </c>
      <c r="AV74" s="1017"/>
      <c r="AW74" s="1017"/>
      <c r="AX74" s="1017"/>
      <c r="AY74" s="1018"/>
      <c r="AZ74" s="1020"/>
      <c r="BA74" s="1013"/>
      <c r="BB74" s="1013"/>
      <c r="BC74" s="1013"/>
      <c r="BD74" s="1021"/>
      <c r="BE74" s="241"/>
      <c r="BF74" s="241"/>
      <c r="BG74" s="241"/>
      <c r="BH74" s="241"/>
      <c r="BI74" s="241"/>
      <c r="BJ74" s="241"/>
      <c r="BK74" s="241"/>
      <c r="BL74" s="241"/>
      <c r="BM74" s="241"/>
      <c r="BN74" s="241"/>
      <c r="BO74" s="241"/>
      <c r="BP74" s="241"/>
      <c r="BQ74" s="238">
        <v>68</v>
      </c>
      <c r="BR74" s="243"/>
      <c r="BS74" s="983"/>
      <c r="BT74" s="984"/>
      <c r="BU74" s="984"/>
      <c r="BV74" s="984"/>
      <c r="BW74" s="984"/>
      <c r="BX74" s="984"/>
      <c r="BY74" s="984"/>
      <c r="BZ74" s="984"/>
      <c r="CA74" s="984"/>
      <c r="CB74" s="984"/>
      <c r="CC74" s="984"/>
      <c r="CD74" s="984"/>
      <c r="CE74" s="984"/>
      <c r="CF74" s="984"/>
      <c r="CG74" s="993"/>
      <c r="CH74" s="994"/>
      <c r="CI74" s="995"/>
      <c r="CJ74" s="995"/>
      <c r="CK74" s="995"/>
      <c r="CL74" s="996"/>
      <c r="CM74" s="994"/>
      <c r="CN74" s="995"/>
      <c r="CO74" s="995"/>
      <c r="CP74" s="995"/>
      <c r="CQ74" s="996"/>
      <c r="CR74" s="994"/>
      <c r="CS74" s="995"/>
      <c r="CT74" s="995"/>
      <c r="CU74" s="995"/>
      <c r="CV74" s="996"/>
      <c r="CW74" s="994"/>
      <c r="CX74" s="995"/>
      <c r="CY74" s="995"/>
      <c r="CZ74" s="995"/>
      <c r="DA74" s="996"/>
      <c r="DB74" s="994"/>
      <c r="DC74" s="995"/>
      <c r="DD74" s="995"/>
      <c r="DE74" s="995"/>
      <c r="DF74" s="996"/>
      <c r="DG74" s="994"/>
      <c r="DH74" s="995"/>
      <c r="DI74" s="995"/>
      <c r="DJ74" s="995"/>
      <c r="DK74" s="996"/>
      <c r="DL74" s="994"/>
      <c r="DM74" s="995"/>
      <c r="DN74" s="995"/>
      <c r="DO74" s="995"/>
      <c r="DP74" s="996"/>
      <c r="DQ74" s="994"/>
      <c r="DR74" s="995"/>
      <c r="DS74" s="995"/>
      <c r="DT74" s="995"/>
      <c r="DU74" s="996"/>
      <c r="DV74" s="983"/>
      <c r="DW74" s="984"/>
      <c r="DX74" s="984"/>
      <c r="DY74" s="984"/>
      <c r="DZ74" s="985"/>
      <c r="EA74" s="230"/>
    </row>
    <row r="75" spans="1:131" ht="26.25" customHeight="1" x14ac:dyDescent="0.15">
      <c r="A75" s="238">
        <v>8</v>
      </c>
      <c r="B75" s="1012" t="s">
        <v>553</v>
      </c>
      <c r="C75" s="1013"/>
      <c r="D75" s="1013"/>
      <c r="E75" s="1013"/>
      <c r="F75" s="1013"/>
      <c r="G75" s="1013"/>
      <c r="H75" s="1013"/>
      <c r="I75" s="1013"/>
      <c r="J75" s="1013"/>
      <c r="K75" s="1013"/>
      <c r="L75" s="1013"/>
      <c r="M75" s="1013"/>
      <c r="N75" s="1013"/>
      <c r="O75" s="1013"/>
      <c r="P75" s="1014"/>
      <c r="Q75" s="1019">
        <v>49</v>
      </c>
      <c r="R75" s="1017"/>
      <c r="S75" s="1017"/>
      <c r="T75" s="1017"/>
      <c r="U75" s="1018"/>
      <c r="V75" s="1016">
        <v>27</v>
      </c>
      <c r="W75" s="1017"/>
      <c r="X75" s="1017"/>
      <c r="Y75" s="1017"/>
      <c r="Z75" s="1018"/>
      <c r="AA75" s="1016">
        <v>22</v>
      </c>
      <c r="AB75" s="1017"/>
      <c r="AC75" s="1017"/>
      <c r="AD75" s="1017"/>
      <c r="AE75" s="1018"/>
      <c r="AF75" s="1016" t="s">
        <v>484</v>
      </c>
      <c r="AG75" s="1017"/>
      <c r="AH75" s="1017"/>
      <c r="AI75" s="1017"/>
      <c r="AJ75" s="1018"/>
      <c r="AK75" s="1016" t="s">
        <v>484</v>
      </c>
      <c r="AL75" s="1017"/>
      <c r="AM75" s="1017"/>
      <c r="AN75" s="1017"/>
      <c r="AO75" s="1018"/>
      <c r="AP75" s="1016" t="s">
        <v>484</v>
      </c>
      <c r="AQ75" s="1017"/>
      <c r="AR75" s="1017"/>
      <c r="AS75" s="1017"/>
      <c r="AT75" s="1018"/>
      <c r="AU75" s="1016" t="s">
        <v>484</v>
      </c>
      <c r="AV75" s="1017"/>
      <c r="AW75" s="1017"/>
      <c r="AX75" s="1017"/>
      <c r="AY75" s="1018"/>
      <c r="AZ75" s="1020"/>
      <c r="BA75" s="1013"/>
      <c r="BB75" s="1013"/>
      <c r="BC75" s="1013"/>
      <c r="BD75" s="1021"/>
      <c r="BE75" s="241"/>
      <c r="BF75" s="241"/>
      <c r="BG75" s="241"/>
      <c r="BH75" s="241"/>
      <c r="BI75" s="241"/>
      <c r="BJ75" s="241"/>
      <c r="BK75" s="241"/>
      <c r="BL75" s="241"/>
      <c r="BM75" s="241"/>
      <c r="BN75" s="241"/>
      <c r="BO75" s="241"/>
      <c r="BP75" s="241"/>
      <c r="BQ75" s="238">
        <v>69</v>
      </c>
      <c r="BR75" s="243"/>
      <c r="BS75" s="983"/>
      <c r="BT75" s="984"/>
      <c r="BU75" s="984"/>
      <c r="BV75" s="984"/>
      <c r="BW75" s="984"/>
      <c r="BX75" s="984"/>
      <c r="BY75" s="984"/>
      <c r="BZ75" s="984"/>
      <c r="CA75" s="984"/>
      <c r="CB75" s="984"/>
      <c r="CC75" s="984"/>
      <c r="CD75" s="984"/>
      <c r="CE75" s="984"/>
      <c r="CF75" s="984"/>
      <c r="CG75" s="993"/>
      <c r="CH75" s="994"/>
      <c r="CI75" s="995"/>
      <c r="CJ75" s="995"/>
      <c r="CK75" s="995"/>
      <c r="CL75" s="996"/>
      <c r="CM75" s="994"/>
      <c r="CN75" s="995"/>
      <c r="CO75" s="995"/>
      <c r="CP75" s="995"/>
      <c r="CQ75" s="996"/>
      <c r="CR75" s="994"/>
      <c r="CS75" s="995"/>
      <c r="CT75" s="995"/>
      <c r="CU75" s="995"/>
      <c r="CV75" s="996"/>
      <c r="CW75" s="994"/>
      <c r="CX75" s="995"/>
      <c r="CY75" s="995"/>
      <c r="CZ75" s="995"/>
      <c r="DA75" s="996"/>
      <c r="DB75" s="994"/>
      <c r="DC75" s="995"/>
      <c r="DD75" s="995"/>
      <c r="DE75" s="995"/>
      <c r="DF75" s="996"/>
      <c r="DG75" s="994"/>
      <c r="DH75" s="995"/>
      <c r="DI75" s="995"/>
      <c r="DJ75" s="995"/>
      <c r="DK75" s="996"/>
      <c r="DL75" s="994"/>
      <c r="DM75" s="995"/>
      <c r="DN75" s="995"/>
      <c r="DO75" s="995"/>
      <c r="DP75" s="996"/>
      <c r="DQ75" s="994"/>
      <c r="DR75" s="995"/>
      <c r="DS75" s="995"/>
      <c r="DT75" s="995"/>
      <c r="DU75" s="996"/>
      <c r="DV75" s="983"/>
      <c r="DW75" s="984"/>
      <c r="DX75" s="984"/>
      <c r="DY75" s="984"/>
      <c r="DZ75" s="985"/>
      <c r="EA75" s="230"/>
    </row>
    <row r="76" spans="1:131" ht="26.25" customHeight="1" x14ac:dyDescent="0.15">
      <c r="A76" s="238">
        <v>9</v>
      </c>
      <c r="B76" s="1012" t="s">
        <v>554</v>
      </c>
      <c r="C76" s="1013"/>
      <c r="D76" s="1013"/>
      <c r="E76" s="1013"/>
      <c r="F76" s="1013"/>
      <c r="G76" s="1013"/>
      <c r="H76" s="1013"/>
      <c r="I76" s="1013"/>
      <c r="J76" s="1013"/>
      <c r="K76" s="1013"/>
      <c r="L76" s="1013"/>
      <c r="M76" s="1013"/>
      <c r="N76" s="1013"/>
      <c r="O76" s="1013"/>
      <c r="P76" s="1014"/>
      <c r="Q76" s="1019">
        <v>67</v>
      </c>
      <c r="R76" s="1017"/>
      <c r="S76" s="1017"/>
      <c r="T76" s="1017"/>
      <c r="U76" s="1018"/>
      <c r="V76" s="1016">
        <v>66</v>
      </c>
      <c r="W76" s="1017"/>
      <c r="X76" s="1017"/>
      <c r="Y76" s="1017"/>
      <c r="Z76" s="1018"/>
      <c r="AA76" s="1016">
        <v>1</v>
      </c>
      <c r="AB76" s="1017"/>
      <c r="AC76" s="1017"/>
      <c r="AD76" s="1017"/>
      <c r="AE76" s="1018"/>
      <c r="AF76" s="1016" t="s">
        <v>484</v>
      </c>
      <c r="AG76" s="1017"/>
      <c r="AH76" s="1017"/>
      <c r="AI76" s="1017"/>
      <c r="AJ76" s="1018"/>
      <c r="AK76" s="1016" t="s">
        <v>484</v>
      </c>
      <c r="AL76" s="1017"/>
      <c r="AM76" s="1017"/>
      <c r="AN76" s="1017"/>
      <c r="AO76" s="1018"/>
      <c r="AP76" s="1016" t="s">
        <v>484</v>
      </c>
      <c r="AQ76" s="1017"/>
      <c r="AR76" s="1017"/>
      <c r="AS76" s="1017"/>
      <c r="AT76" s="1018"/>
      <c r="AU76" s="1016" t="s">
        <v>484</v>
      </c>
      <c r="AV76" s="1017"/>
      <c r="AW76" s="1017"/>
      <c r="AX76" s="1017"/>
      <c r="AY76" s="1018"/>
      <c r="AZ76" s="1020"/>
      <c r="BA76" s="1013"/>
      <c r="BB76" s="1013"/>
      <c r="BC76" s="1013"/>
      <c r="BD76" s="1021"/>
      <c r="BE76" s="241"/>
      <c r="BF76" s="241"/>
      <c r="BG76" s="241"/>
      <c r="BH76" s="241"/>
      <c r="BI76" s="241"/>
      <c r="BJ76" s="241"/>
      <c r="BK76" s="241"/>
      <c r="BL76" s="241"/>
      <c r="BM76" s="241"/>
      <c r="BN76" s="241"/>
      <c r="BO76" s="241"/>
      <c r="BP76" s="241"/>
      <c r="BQ76" s="238">
        <v>70</v>
      </c>
      <c r="BR76" s="243"/>
      <c r="BS76" s="983"/>
      <c r="BT76" s="984"/>
      <c r="BU76" s="984"/>
      <c r="BV76" s="984"/>
      <c r="BW76" s="984"/>
      <c r="BX76" s="984"/>
      <c r="BY76" s="984"/>
      <c r="BZ76" s="984"/>
      <c r="CA76" s="984"/>
      <c r="CB76" s="984"/>
      <c r="CC76" s="984"/>
      <c r="CD76" s="984"/>
      <c r="CE76" s="984"/>
      <c r="CF76" s="984"/>
      <c r="CG76" s="993"/>
      <c r="CH76" s="994"/>
      <c r="CI76" s="995"/>
      <c r="CJ76" s="995"/>
      <c r="CK76" s="995"/>
      <c r="CL76" s="996"/>
      <c r="CM76" s="994"/>
      <c r="CN76" s="995"/>
      <c r="CO76" s="995"/>
      <c r="CP76" s="995"/>
      <c r="CQ76" s="996"/>
      <c r="CR76" s="994"/>
      <c r="CS76" s="995"/>
      <c r="CT76" s="995"/>
      <c r="CU76" s="995"/>
      <c r="CV76" s="996"/>
      <c r="CW76" s="994"/>
      <c r="CX76" s="995"/>
      <c r="CY76" s="995"/>
      <c r="CZ76" s="995"/>
      <c r="DA76" s="996"/>
      <c r="DB76" s="994"/>
      <c r="DC76" s="995"/>
      <c r="DD76" s="995"/>
      <c r="DE76" s="995"/>
      <c r="DF76" s="996"/>
      <c r="DG76" s="994"/>
      <c r="DH76" s="995"/>
      <c r="DI76" s="995"/>
      <c r="DJ76" s="995"/>
      <c r="DK76" s="996"/>
      <c r="DL76" s="994"/>
      <c r="DM76" s="995"/>
      <c r="DN76" s="995"/>
      <c r="DO76" s="995"/>
      <c r="DP76" s="996"/>
      <c r="DQ76" s="994"/>
      <c r="DR76" s="995"/>
      <c r="DS76" s="995"/>
      <c r="DT76" s="995"/>
      <c r="DU76" s="996"/>
      <c r="DV76" s="983"/>
      <c r="DW76" s="984"/>
      <c r="DX76" s="984"/>
      <c r="DY76" s="984"/>
      <c r="DZ76" s="985"/>
      <c r="EA76" s="230"/>
    </row>
    <row r="77" spans="1:131" ht="26.25" customHeight="1" x14ac:dyDescent="0.15">
      <c r="A77" s="238">
        <v>10</v>
      </c>
      <c r="B77" s="1012" t="s">
        <v>555</v>
      </c>
      <c r="C77" s="1013"/>
      <c r="D77" s="1013"/>
      <c r="E77" s="1013"/>
      <c r="F77" s="1013"/>
      <c r="G77" s="1013"/>
      <c r="H77" s="1013"/>
      <c r="I77" s="1013"/>
      <c r="J77" s="1013"/>
      <c r="K77" s="1013"/>
      <c r="L77" s="1013"/>
      <c r="M77" s="1013"/>
      <c r="N77" s="1013"/>
      <c r="O77" s="1013"/>
      <c r="P77" s="1014"/>
      <c r="Q77" s="1019">
        <v>1280</v>
      </c>
      <c r="R77" s="1017"/>
      <c r="S77" s="1017"/>
      <c r="T77" s="1017"/>
      <c r="U77" s="1018"/>
      <c r="V77" s="1016">
        <v>1222</v>
      </c>
      <c r="W77" s="1017"/>
      <c r="X77" s="1017"/>
      <c r="Y77" s="1017"/>
      <c r="Z77" s="1018"/>
      <c r="AA77" s="1016">
        <v>58</v>
      </c>
      <c r="AB77" s="1017"/>
      <c r="AC77" s="1017"/>
      <c r="AD77" s="1017"/>
      <c r="AE77" s="1018"/>
      <c r="AF77" s="1016">
        <v>58</v>
      </c>
      <c r="AG77" s="1017"/>
      <c r="AH77" s="1017"/>
      <c r="AI77" s="1017"/>
      <c r="AJ77" s="1018"/>
      <c r="AK77" s="1016" t="s">
        <v>484</v>
      </c>
      <c r="AL77" s="1017"/>
      <c r="AM77" s="1017"/>
      <c r="AN77" s="1017"/>
      <c r="AO77" s="1018"/>
      <c r="AP77" s="1016" t="s">
        <v>484</v>
      </c>
      <c r="AQ77" s="1017"/>
      <c r="AR77" s="1017"/>
      <c r="AS77" s="1017"/>
      <c r="AT77" s="1018"/>
      <c r="AU77" s="1016" t="s">
        <v>484</v>
      </c>
      <c r="AV77" s="1017"/>
      <c r="AW77" s="1017"/>
      <c r="AX77" s="1017"/>
      <c r="AY77" s="1018"/>
      <c r="AZ77" s="1010"/>
      <c r="BA77" s="1010"/>
      <c r="BB77" s="1010"/>
      <c r="BC77" s="1010"/>
      <c r="BD77" s="1011"/>
      <c r="BE77" s="241"/>
      <c r="BF77" s="241"/>
      <c r="BG77" s="241"/>
      <c r="BH77" s="241"/>
      <c r="BI77" s="241"/>
      <c r="BJ77" s="241"/>
      <c r="BK77" s="241"/>
      <c r="BL77" s="241"/>
      <c r="BM77" s="241"/>
      <c r="BN77" s="241"/>
      <c r="BO77" s="241"/>
      <c r="BP77" s="241"/>
      <c r="BQ77" s="238">
        <v>71</v>
      </c>
      <c r="BR77" s="243"/>
      <c r="BS77" s="983"/>
      <c r="BT77" s="984"/>
      <c r="BU77" s="984"/>
      <c r="BV77" s="984"/>
      <c r="BW77" s="984"/>
      <c r="BX77" s="984"/>
      <c r="BY77" s="984"/>
      <c r="BZ77" s="984"/>
      <c r="CA77" s="984"/>
      <c r="CB77" s="984"/>
      <c r="CC77" s="984"/>
      <c r="CD77" s="984"/>
      <c r="CE77" s="984"/>
      <c r="CF77" s="984"/>
      <c r="CG77" s="993"/>
      <c r="CH77" s="994"/>
      <c r="CI77" s="995"/>
      <c r="CJ77" s="995"/>
      <c r="CK77" s="995"/>
      <c r="CL77" s="996"/>
      <c r="CM77" s="994"/>
      <c r="CN77" s="995"/>
      <c r="CO77" s="995"/>
      <c r="CP77" s="995"/>
      <c r="CQ77" s="996"/>
      <c r="CR77" s="994"/>
      <c r="CS77" s="995"/>
      <c r="CT77" s="995"/>
      <c r="CU77" s="995"/>
      <c r="CV77" s="996"/>
      <c r="CW77" s="994"/>
      <c r="CX77" s="995"/>
      <c r="CY77" s="995"/>
      <c r="CZ77" s="995"/>
      <c r="DA77" s="996"/>
      <c r="DB77" s="994"/>
      <c r="DC77" s="995"/>
      <c r="DD77" s="995"/>
      <c r="DE77" s="995"/>
      <c r="DF77" s="996"/>
      <c r="DG77" s="994"/>
      <c r="DH77" s="995"/>
      <c r="DI77" s="995"/>
      <c r="DJ77" s="995"/>
      <c r="DK77" s="996"/>
      <c r="DL77" s="994"/>
      <c r="DM77" s="995"/>
      <c r="DN77" s="995"/>
      <c r="DO77" s="995"/>
      <c r="DP77" s="996"/>
      <c r="DQ77" s="994"/>
      <c r="DR77" s="995"/>
      <c r="DS77" s="995"/>
      <c r="DT77" s="995"/>
      <c r="DU77" s="996"/>
      <c r="DV77" s="983"/>
      <c r="DW77" s="984"/>
      <c r="DX77" s="984"/>
      <c r="DY77" s="984"/>
      <c r="DZ77" s="985"/>
      <c r="EA77" s="230"/>
    </row>
    <row r="78" spans="1:131" ht="26.25" customHeight="1" x14ac:dyDescent="0.15">
      <c r="A78" s="238">
        <v>11</v>
      </c>
      <c r="B78" s="1012" t="s">
        <v>556</v>
      </c>
      <c r="C78" s="1013"/>
      <c r="D78" s="1013"/>
      <c r="E78" s="1013"/>
      <c r="F78" s="1013"/>
      <c r="G78" s="1013"/>
      <c r="H78" s="1013"/>
      <c r="I78" s="1013"/>
      <c r="J78" s="1013"/>
      <c r="K78" s="1013"/>
      <c r="L78" s="1013"/>
      <c r="M78" s="1013"/>
      <c r="N78" s="1013"/>
      <c r="O78" s="1013"/>
      <c r="P78" s="1014"/>
      <c r="Q78" s="1019">
        <v>261159</v>
      </c>
      <c r="R78" s="1017"/>
      <c r="S78" s="1017"/>
      <c r="T78" s="1017"/>
      <c r="U78" s="1018"/>
      <c r="V78" s="1016">
        <v>254522</v>
      </c>
      <c r="W78" s="1017"/>
      <c r="X78" s="1017"/>
      <c r="Y78" s="1017"/>
      <c r="Z78" s="1018"/>
      <c r="AA78" s="1016">
        <v>6637</v>
      </c>
      <c r="AB78" s="1017"/>
      <c r="AC78" s="1017"/>
      <c r="AD78" s="1017"/>
      <c r="AE78" s="1018"/>
      <c r="AF78" s="1016">
        <v>6336</v>
      </c>
      <c r="AG78" s="1017"/>
      <c r="AH78" s="1017"/>
      <c r="AI78" s="1017"/>
      <c r="AJ78" s="1018"/>
      <c r="AK78" s="1016">
        <v>983</v>
      </c>
      <c r="AL78" s="1017"/>
      <c r="AM78" s="1017"/>
      <c r="AN78" s="1017"/>
      <c r="AO78" s="1018"/>
      <c r="AP78" s="1016" t="s">
        <v>484</v>
      </c>
      <c r="AQ78" s="1017"/>
      <c r="AR78" s="1017"/>
      <c r="AS78" s="1017"/>
      <c r="AT78" s="1018"/>
      <c r="AU78" s="1016" t="s">
        <v>484</v>
      </c>
      <c r="AV78" s="1017"/>
      <c r="AW78" s="1017"/>
      <c r="AX78" s="1017"/>
      <c r="AY78" s="1018"/>
      <c r="AZ78" s="1010"/>
      <c r="BA78" s="1010"/>
      <c r="BB78" s="1010"/>
      <c r="BC78" s="1010"/>
      <c r="BD78" s="1011"/>
      <c r="BE78" s="241"/>
      <c r="BF78" s="241"/>
      <c r="BG78" s="241"/>
      <c r="BH78" s="241"/>
      <c r="BI78" s="241"/>
      <c r="BJ78" s="230"/>
      <c r="BK78" s="230"/>
      <c r="BL78" s="230"/>
      <c r="BM78" s="230"/>
      <c r="BN78" s="230"/>
      <c r="BO78" s="241"/>
      <c r="BP78" s="241"/>
      <c r="BQ78" s="238">
        <v>72</v>
      </c>
      <c r="BR78" s="243"/>
      <c r="BS78" s="983"/>
      <c r="BT78" s="984"/>
      <c r="BU78" s="984"/>
      <c r="BV78" s="984"/>
      <c r="BW78" s="984"/>
      <c r="BX78" s="984"/>
      <c r="BY78" s="984"/>
      <c r="BZ78" s="984"/>
      <c r="CA78" s="984"/>
      <c r="CB78" s="984"/>
      <c r="CC78" s="984"/>
      <c r="CD78" s="984"/>
      <c r="CE78" s="984"/>
      <c r="CF78" s="984"/>
      <c r="CG78" s="993"/>
      <c r="CH78" s="994"/>
      <c r="CI78" s="995"/>
      <c r="CJ78" s="995"/>
      <c r="CK78" s="995"/>
      <c r="CL78" s="996"/>
      <c r="CM78" s="994"/>
      <c r="CN78" s="995"/>
      <c r="CO78" s="995"/>
      <c r="CP78" s="995"/>
      <c r="CQ78" s="996"/>
      <c r="CR78" s="994"/>
      <c r="CS78" s="995"/>
      <c r="CT78" s="995"/>
      <c r="CU78" s="995"/>
      <c r="CV78" s="996"/>
      <c r="CW78" s="994"/>
      <c r="CX78" s="995"/>
      <c r="CY78" s="995"/>
      <c r="CZ78" s="995"/>
      <c r="DA78" s="996"/>
      <c r="DB78" s="994"/>
      <c r="DC78" s="995"/>
      <c r="DD78" s="995"/>
      <c r="DE78" s="995"/>
      <c r="DF78" s="996"/>
      <c r="DG78" s="994"/>
      <c r="DH78" s="995"/>
      <c r="DI78" s="995"/>
      <c r="DJ78" s="995"/>
      <c r="DK78" s="996"/>
      <c r="DL78" s="994"/>
      <c r="DM78" s="995"/>
      <c r="DN78" s="995"/>
      <c r="DO78" s="995"/>
      <c r="DP78" s="996"/>
      <c r="DQ78" s="994"/>
      <c r="DR78" s="995"/>
      <c r="DS78" s="995"/>
      <c r="DT78" s="995"/>
      <c r="DU78" s="996"/>
      <c r="DV78" s="983"/>
      <c r="DW78" s="984"/>
      <c r="DX78" s="984"/>
      <c r="DY78" s="984"/>
      <c r="DZ78" s="985"/>
      <c r="EA78" s="230"/>
    </row>
    <row r="79" spans="1:131" ht="26.25" customHeight="1" x14ac:dyDescent="0.15">
      <c r="A79" s="238">
        <v>12</v>
      </c>
      <c r="B79" s="1012"/>
      <c r="C79" s="1013"/>
      <c r="D79" s="1013"/>
      <c r="E79" s="1013"/>
      <c r="F79" s="1013"/>
      <c r="G79" s="1013"/>
      <c r="H79" s="1013"/>
      <c r="I79" s="1013"/>
      <c r="J79" s="1013"/>
      <c r="K79" s="1013"/>
      <c r="L79" s="1013"/>
      <c r="M79" s="1013"/>
      <c r="N79" s="1013"/>
      <c r="O79" s="1013"/>
      <c r="P79" s="1014"/>
      <c r="Q79" s="1015"/>
      <c r="R79" s="1009"/>
      <c r="S79" s="1009"/>
      <c r="T79" s="1009"/>
      <c r="U79" s="1009"/>
      <c r="V79" s="1009"/>
      <c r="W79" s="1009"/>
      <c r="X79" s="1009"/>
      <c r="Y79" s="1009"/>
      <c r="Z79" s="1009"/>
      <c r="AA79" s="1009"/>
      <c r="AB79" s="1009"/>
      <c r="AC79" s="1009"/>
      <c r="AD79" s="1009"/>
      <c r="AE79" s="1009"/>
      <c r="AF79" s="1009"/>
      <c r="AG79" s="1009"/>
      <c r="AH79" s="1009"/>
      <c r="AI79" s="1009"/>
      <c r="AJ79" s="1009"/>
      <c r="AK79" s="1009"/>
      <c r="AL79" s="1009"/>
      <c r="AM79" s="1009"/>
      <c r="AN79" s="1009"/>
      <c r="AO79" s="1009"/>
      <c r="AP79" s="1009"/>
      <c r="AQ79" s="1009"/>
      <c r="AR79" s="1009"/>
      <c r="AS79" s="1009"/>
      <c r="AT79" s="1009"/>
      <c r="AU79" s="1009"/>
      <c r="AV79" s="1009"/>
      <c r="AW79" s="1009"/>
      <c r="AX79" s="1009"/>
      <c r="AY79" s="1009"/>
      <c r="AZ79" s="1010"/>
      <c r="BA79" s="1010"/>
      <c r="BB79" s="1010"/>
      <c r="BC79" s="1010"/>
      <c r="BD79" s="1011"/>
      <c r="BE79" s="241"/>
      <c r="BF79" s="241"/>
      <c r="BG79" s="241"/>
      <c r="BH79" s="241"/>
      <c r="BI79" s="241"/>
      <c r="BJ79" s="230"/>
      <c r="BK79" s="230"/>
      <c r="BL79" s="230"/>
      <c r="BM79" s="230"/>
      <c r="BN79" s="230"/>
      <c r="BO79" s="241"/>
      <c r="BP79" s="241"/>
      <c r="BQ79" s="238">
        <v>73</v>
      </c>
      <c r="BR79" s="243"/>
      <c r="BS79" s="983"/>
      <c r="BT79" s="984"/>
      <c r="BU79" s="984"/>
      <c r="BV79" s="984"/>
      <c r="BW79" s="984"/>
      <c r="BX79" s="984"/>
      <c r="BY79" s="984"/>
      <c r="BZ79" s="984"/>
      <c r="CA79" s="984"/>
      <c r="CB79" s="984"/>
      <c r="CC79" s="984"/>
      <c r="CD79" s="984"/>
      <c r="CE79" s="984"/>
      <c r="CF79" s="984"/>
      <c r="CG79" s="993"/>
      <c r="CH79" s="994"/>
      <c r="CI79" s="995"/>
      <c r="CJ79" s="995"/>
      <c r="CK79" s="995"/>
      <c r="CL79" s="996"/>
      <c r="CM79" s="994"/>
      <c r="CN79" s="995"/>
      <c r="CO79" s="995"/>
      <c r="CP79" s="995"/>
      <c r="CQ79" s="996"/>
      <c r="CR79" s="994"/>
      <c r="CS79" s="995"/>
      <c r="CT79" s="995"/>
      <c r="CU79" s="995"/>
      <c r="CV79" s="996"/>
      <c r="CW79" s="994"/>
      <c r="CX79" s="995"/>
      <c r="CY79" s="995"/>
      <c r="CZ79" s="995"/>
      <c r="DA79" s="996"/>
      <c r="DB79" s="994"/>
      <c r="DC79" s="995"/>
      <c r="DD79" s="995"/>
      <c r="DE79" s="995"/>
      <c r="DF79" s="996"/>
      <c r="DG79" s="994"/>
      <c r="DH79" s="995"/>
      <c r="DI79" s="995"/>
      <c r="DJ79" s="995"/>
      <c r="DK79" s="996"/>
      <c r="DL79" s="994"/>
      <c r="DM79" s="995"/>
      <c r="DN79" s="995"/>
      <c r="DO79" s="995"/>
      <c r="DP79" s="996"/>
      <c r="DQ79" s="994"/>
      <c r="DR79" s="995"/>
      <c r="DS79" s="995"/>
      <c r="DT79" s="995"/>
      <c r="DU79" s="996"/>
      <c r="DV79" s="983"/>
      <c r="DW79" s="984"/>
      <c r="DX79" s="984"/>
      <c r="DY79" s="984"/>
      <c r="DZ79" s="985"/>
      <c r="EA79" s="230"/>
    </row>
    <row r="80" spans="1:131" ht="26.25" customHeight="1" x14ac:dyDescent="0.15">
      <c r="A80" s="238">
        <v>13</v>
      </c>
      <c r="B80" s="1012"/>
      <c r="C80" s="1013"/>
      <c r="D80" s="1013"/>
      <c r="E80" s="1013"/>
      <c r="F80" s="1013"/>
      <c r="G80" s="1013"/>
      <c r="H80" s="1013"/>
      <c r="I80" s="1013"/>
      <c r="J80" s="1013"/>
      <c r="K80" s="1013"/>
      <c r="L80" s="1013"/>
      <c r="M80" s="1013"/>
      <c r="N80" s="1013"/>
      <c r="O80" s="1013"/>
      <c r="P80" s="1014"/>
      <c r="Q80" s="1015"/>
      <c r="R80" s="1009"/>
      <c r="S80" s="1009"/>
      <c r="T80" s="1009"/>
      <c r="U80" s="1009"/>
      <c r="V80" s="1009"/>
      <c r="W80" s="1009"/>
      <c r="X80" s="1009"/>
      <c r="Y80" s="1009"/>
      <c r="Z80" s="1009"/>
      <c r="AA80" s="1009"/>
      <c r="AB80" s="1009"/>
      <c r="AC80" s="1009"/>
      <c r="AD80" s="1009"/>
      <c r="AE80" s="1009"/>
      <c r="AF80" s="1009"/>
      <c r="AG80" s="1009"/>
      <c r="AH80" s="1009"/>
      <c r="AI80" s="1009"/>
      <c r="AJ80" s="1009"/>
      <c r="AK80" s="1009"/>
      <c r="AL80" s="1009"/>
      <c r="AM80" s="1009"/>
      <c r="AN80" s="1009"/>
      <c r="AO80" s="1009"/>
      <c r="AP80" s="1009"/>
      <c r="AQ80" s="1009"/>
      <c r="AR80" s="1009"/>
      <c r="AS80" s="1009"/>
      <c r="AT80" s="1009"/>
      <c r="AU80" s="1009"/>
      <c r="AV80" s="1009"/>
      <c r="AW80" s="1009"/>
      <c r="AX80" s="1009"/>
      <c r="AY80" s="1009"/>
      <c r="AZ80" s="1010"/>
      <c r="BA80" s="1010"/>
      <c r="BB80" s="1010"/>
      <c r="BC80" s="1010"/>
      <c r="BD80" s="1011"/>
      <c r="BE80" s="241"/>
      <c r="BF80" s="241"/>
      <c r="BG80" s="241"/>
      <c r="BH80" s="241"/>
      <c r="BI80" s="241"/>
      <c r="BJ80" s="241"/>
      <c r="BK80" s="241"/>
      <c r="BL80" s="241"/>
      <c r="BM80" s="241"/>
      <c r="BN80" s="241"/>
      <c r="BO80" s="241"/>
      <c r="BP80" s="241"/>
      <c r="BQ80" s="238">
        <v>74</v>
      </c>
      <c r="BR80" s="243"/>
      <c r="BS80" s="983"/>
      <c r="BT80" s="984"/>
      <c r="BU80" s="984"/>
      <c r="BV80" s="984"/>
      <c r="BW80" s="984"/>
      <c r="BX80" s="984"/>
      <c r="BY80" s="984"/>
      <c r="BZ80" s="984"/>
      <c r="CA80" s="984"/>
      <c r="CB80" s="984"/>
      <c r="CC80" s="984"/>
      <c r="CD80" s="984"/>
      <c r="CE80" s="984"/>
      <c r="CF80" s="984"/>
      <c r="CG80" s="993"/>
      <c r="CH80" s="994"/>
      <c r="CI80" s="995"/>
      <c r="CJ80" s="995"/>
      <c r="CK80" s="995"/>
      <c r="CL80" s="996"/>
      <c r="CM80" s="994"/>
      <c r="CN80" s="995"/>
      <c r="CO80" s="995"/>
      <c r="CP80" s="995"/>
      <c r="CQ80" s="996"/>
      <c r="CR80" s="994"/>
      <c r="CS80" s="995"/>
      <c r="CT80" s="995"/>
      <c r="CU80" s="995"/>
      <c r="CV80" s="996"/>
      <c r="CW80" s="994"/>
      <c r="CX80" s="995"/>
      <c r="CY80" s="995"/>
      <c r="CZ80" s="995"/>
      <c r="DA80" s="996"/>
      <c r="DB80" s="994"/>
      <c r="DC80" s="995"/>
      <c r="DD80" s="995"/>
      <c r="DE80" s="995"/>
      <c r="DF80" s="996"/>
      <c r="DG80" s="994"/>
      <c r="DH80" s="995"/>
      <c r="DI80" s="995"/>
      <c r="DJ80" s="995"/>
      <c r="DK80" s="996"/>
      <c r="DL80" s="994"/>
      <c r="DM80" s="995"/>
      <c r="DN80" s="995"/>
      <c r="DO80" s="995"/>
      <c r="DP80" s="996"/>
      <c r="DQ80" s="994"/>
      <c r="DR80" s="995"/>
      <c r="DS80" s="995"/>
      <c r="DT80" s="995"/>
      <c r="DU80" s="996"/>
      <c r="DV80" s="983"/>
      <c r="DW80" s="984"/>
      <c r="DX80" s="984"/>
      <c r="DY80" s="984"/>
      <c r="DZ80" s="985"/>
      <c r="EA80" s="230"/>
    </row>
    <row r="81" spans="1:131" ht="26.25" customHeight="1" x14ac:dyDescent="0.15">
      <c r="A81" s="238">
        <v>14</v>
      </c>
      <c r="B81" s="1012"/>
      <c r="C81" s="1013"/>
      <c r="D81" s="1013"/>
      <c r="E81" s="1013"/>
      <c r="F81" s="1013"/>
      <c r="G81" s="1013"/>
      <c r="H81" s="1013"/>
      <c r="I81" s="1013"/>
      <c r="J81" s="1013"/>
      <c r="K81" s="1013"/>
      <c r="L81" s="1013"/>
      <c r="M81" s="1013"/>
      <c r="N81" s="1013"/>
      <c r="O81" s="1013"/>
      <c r="P81" s="1014"/>
      <c r="Q81" s="1015"/>
      <c r="R81" s="1009"/>
      <c r="S81" s="1009"/>
      <c r="T81" s="1009"/>
      <c r="U81" s="1009"/>
      <c r="V81" s="1009"/>
      <c r="W81" s="1009"/>
      <c r="X81" s="1009"/>
      <c r="Y81" s="1009"/>
      <c r="Z81" s="1009"/>
      <c r="AA81" s="1009"/>
      <c r="AB81" s="1009"/>
      <c r="AC81" s="1009"/>
      <c r="AD81" s="1009"/>
      <c r="AE81" s="1009"/>
      <c r="AF81" s="1009"/>
      <c r="AG81" s="1009"/>
      <c r="AH81" s="1009"/>
      <c r="AI81" s="1009"/>
      <c r="AJ81" s="1009"/>
      <c r="AK81" s="1009"/>
      <c r="AL81" s="1009"/>
      <c r="AM81" s="1009"/>
      <c r="AN81" s="1009"/>
      <c r="AO81" s="1009"/>
      <c r="AP81" s="1009"/>
      <c r="AQ81" s="1009"/>
      <c r="AR81" s="1009"/>
      <c r="AS81" s="1009"/>
      <c r="AT81" s="1009"/>
      <c r="AU81" s="1009"/>
      <c r="AV81" s="1009"/>
      <c r="AW81" s="1009"/>
      <c r="AX81" s="1009"/>
      <c r="AY81" s="1009"/>
      <c r="AZ81" s="1010"/>
      <c r="BA81" s="1010"/>
      <c r="BB81" s="1010"/>
      <c r="BC81" s="1010"/>
      <c r="BD81" s="1011"/>
      <c r="BE81" s="241"/>
      <c r="BF81" s="241"/>
      <c r="BG81" s="241"/>
      <c r="BH81" s="241"/>
      <c r="BI81" s="241"/>
      <c r="BJ81" s="241"/>
      <c r="BK81" s="241"/>
      <c r="BL81" s="241"/>
      <c r="BM81" s="241"/>
      <c r="BN81" s="241"/>
      <c r="BO81" s="241"/>
      <c r="BP81" s="241"/>
      <c r="BQ81" s="238">
        <v>75</v>
      </c>
      <c r="BR81" s="243"/>
      <c r="BS81" s="983"/>
      <c r="BT81" s="984"/>
      <c r="BU81" s="984"/>
      <c r="BV81" s="984"/>
      <c r="BW81" s="984"/>
      <c r="BX81" s="984"/>
      <c r="BY81" s="984"/>
      <c r="BZ81" s="984"/>
      <c r="CA81" s="984"/>
      <c r="CB81" s="984"/>
      <c r="CC81" s="984"/>
      <c r="CD81" s="984"/>
      <c r="CE81" s="984"/>
      <c r="CF81" s="984"/>
      <c r="CG81" s="993"/>
      <c r="CH81" s="994"/>
      <c r="CI81" s="995"/>
      <c r="CJ81" s="995"/>
      <c r="CK81" s="995"/>
      <c r="CL81" s="996"/>
      <c r="CM81" s="994"/>
      <c r="CN81" s="995"/>
      <c r="CO81" s="995"/>
      <c r="CP81" s="995"/>
      <c r="CQ81" s="996"/>
      <c r="CR81" s="994"/>
      <c r="CS81" s="995"/>
      <c r="CT81" s="995"/>
      <c r="CU81" s="995"/>
      <c r="CV81" s="996"/>
      <c r="CW81" s="994"/>
      <c r="CX81" s="995"/>
      <c r="CY81" s="995"/>
      <c r="CZ81" s="995"/>
      <c r="DA81" s="996"/>
      <c r="DB81" s="994"/>
      <c r="DC81" s="995"/>
      <c r="DD81" s="995"/>
      <c r="DE81" s="995"/>
      <c r="DF81" s="996"/>
      <c r="DG81" s="994"/>
      <c r="DH81" s="995"/>
      <c r="DI81" s="995"/>
      <c r="DJ81" s="995"/>
      <c r="DK81" s="996"/>
      <c r="DL81" s="994"/>
      <c r="DM81" s="995"/>
      <c r="DN81" s="995"/>
      <c r="DO81" s="995"/>
      <c r="DP81" s="996"/>
      <c r="DQ81" s="994"/>
      <c r="DR81" s="995"/>
      <c r="DS81" s="995"/>
      <c r="DT81" s="995"/>
      <c r="DU81" s="996"/>
      <c r="DV81" s="983"/>
      <c r="DW81" s="984"/>
      <c r="DX81" s="984"/>
      <c r="DY81" s="984"/>
      <c r="DZ81" s="985"/>
      <c r="EA81" s="230"/>
    </row>
    <row r="82" spans="1:131" ht="26.25" customHeight="1" x14ac:dyDescent="0.15">
      <c r="A82" s="238">
        <v>15</v>
      </c>
      <c r="B82" s="1012"/>
      <c r="C82" s="1013"/>
      <c r="D82" s="1013"/>
      <c r="E82" s="1013"/>
      <c r="F82" s="1013"/>
      <c r="G82" s="1013"/>
      <c r="H82" s="1013"/>
      <c r="I82" s="1013"/>
      <c r="J82" s="1013"/>
      <c r="K82" s="1013"/>
      <c r="L82" s="1013"/>
      <c r="M82" s="1013"/>
      <c r="N82" s="1013"/>
      <c r="O82" s="1013"/>
      <c r="P82" s="1014"/>
      <c r="Q82" s="1015"/>
      <c r="R82" s="1009"/>
      <c r="S82" s="1009"/>
      <c r="T82" s="1009"/>
      <c r="U82" s="1009"/>
      <c r="V82" s="1009"/>
      <c r="W82" s="1009"/>
      <c r="X82" s="1009"/>
      <c r="Y82" s="1009"/>
      <c r="Z82" s="1009"/>
      <c r="AA82" s="1009"/>
      <c r="AB82" s="1009"/>
      <c r="AC82" s="1009"/>
      <c r="AD82" s="1009"/>
      <c r="AE82" s="1009"/>
      <c r="AF82" s="1009"/>
      <c r="AG82" s="1009"/>
      <c r="AH82" s="1009"/>
      <c r="AI82" s="1009"/>
      <c r="AJ82" s="1009"/>
      <c r="AK82" s="1009"/>
      <c r="AL82" s="1009"/>
      <c r="AM82" s="1009"/>
      <c r="AN82" s="1009"/>
      <c r="AO82" s="1009"/>
      <c r="AP82" s="1009"/>
      <c r="AQ82" s="1009"/>
      <c r="AR82" s="1009"/>
      <c r="AS82" s="1009"/>
      <c r="AT82" s="1009"/>
      <c r="AU82" s="1009"/>
      <c r="AV82" s="1009"/>
      <c r="AW82" s="1009"/>
      <c r="AX82" s="1009"/>
      <c r="AY82" s="1009"/>
      <c r="AZ82" s="1010"/>
      <c r="BA82" s="1010"/>
      <c r="BB82" s="1010"/>
      <c r="BC82" s="1010"/>
      <c r="BD82" s="1011"/>
      <c r="BE82" s="241"/>
      <c r="BF82" s="241"/>
      <c r="BG82" s="241"/>
      <c r="BH82" s="241"/>
      <c r="BI82" s="241"/>
      <c r="BJ82" s="241"/>
      <c r="BK82" s="241"/>
      <c r="BL82" s="241"/>
      <c r="BM82" s="241"/>
      <c r="BN82" s="241"/>
      <c r="BO82" s="241"/>
      <c r="BP82" s="241"/>
      <c r="BQ82" s="238">
        <v>76</v>
      </c>
      <c r="BR82" s="243"/>
      <c r="BS82" s="983"/>
      <c r="BT82" s="984"/>
      <c r="BU82" s="984"/>
      <c r="BV82" s="984"/>
      <c r="BW82" s="984"/>
      <c r="BX82" s="984"/>
      <c r="BY82" s="984"/>
      <c r="BZ82" s="984"/>
      <c r="CA82" s="984"/>
      <c r="CB82" s="984"/>
      <c r="CC82" s="984"/>
      <c r="CD82" s="984"/>
      <c r="CE82" s="984"/>
      <c r="CF82" s="984"/>
      <c r="CG82" s="993"/>
      <c r="CH82" s="994"/>
      <c r="CI82" s="995"/>
      <c r="CJ82" s="995"/>
      <c r="CK82" s="995"/>
      <c r="CL82" s="996"/>
      <c r="CM82" s="994"/>
      <c r="CN82" s="995"/>
      <c r="CO82" s="995"/>
      <c r="CP82" s="995"/>
      <c r="CQ82" s="996"/>
      <c r="CR82" s="994"/>
      <c r="CS82" s="995"/>
      <c r="CT82" s="995"/>
      <c r="CU82" s="995"/>
      <c r="CV82" s="996"/>
      <c r="CW82" s="994"/>
      <c r="CX82" s="995"/>
      <c r="CY82" s="995"/>
      <c r="CZ82" s="995"/>
      <c r="DA82" s="996"/>
      <c r="DB82" s="994"/>
      <c r="DC82" s="995"/>
      <c r="DD82" s="995"/>
      <c r="DE82" s="995"/>
      <c r="DF82" s="996"/>
      <c r="DG82" s="994"/>
      <c r="DH82" s="995"/>
      <c r="DI82" s="995"/>
      <c r="DJ82" s="995"/>
      <c r="DK82" s="996"/>
      <c r="DL82" s="994"/>
      <c r="DM82" s="995"/>
      <c r="DN82" s="995"/>
      <c r="DO82" s="995"/>
      <c r="DP82" s="996"/>
      <c r="DQ82" s="994"/>
      <c r="DR82" s="995"/>
      <c r="DS82" s="995"/>
      <c r="DT82" s="995"/>
      <c r="DU82" s="996"/>
      <c r="DV82" s="983"/>
      <c r="DW82" s="984"/>
      <c r="DX82" s="984"/>
      <c r="DY82" s="984"/>
      <c r="DZ82" s="985"/>
      <c r="EA82" s="230"/>
    </row>
    <row r="83" spans="1:131" ht="26.25" customHeight="1" x14ac:dyDescent="0.15">
      <c r="A83" s="238">
        <v>16</v>
      </c>
      <c r="B83" s="1012"/>
      <c r="C83" s="1013"/>
      <c r="D83" s="1013"/>
      <c r="E83" s="1013"/>
      <c r="F83" s="1013"/>
      <c r="G83" s="1013"/>
      <c r="H83" s="1013"/>
      <c r="I83" s="1013"/>
      <c r="J83" s="1013"/>
      <c r="K83" s="1013"/>
      <c r="L83" s="1013"/>
      <c r="M83" s="1013"/>
      <c r="N83" s="1013"/>
      <c r="O83" s="1013"/>
      <c r="P83" s="1014"/>
      <c r="Q83" s="1015"/>
      <c r="R83" s="1009"/>
      <c r="S83" s="1009"/>
      <c r="T83" s="1009"/>
      <c r="U83" s="1009"/>
      <c r="V83" s="1009"/>
      <c r="W83" s="1009"/>
      <c r="X83" s="1009"/>
      <c r="Y83" s="1009"/>
      <c r="Z83" s="1009"/>
      <c r="AA83" s="1009"/>
      <c r="AB83" s="1009"/>
      <c r="AC83" s="1009"/>
      <c r="AD83" s="1009"/>
      <c r="AE83" s="1009"/>
      <c r="AF83" s="1009"/>
      <c r="AG83" s="1009"/>
      <c r="AH83" s="1009"/>
      <c r="AI83" s="1009"/>
      <c r="AJ83" s="1009"/>
      <c r="AK83" s="1009"/>
      <c r="AL83" s="1009"/>
      <c r="AM83" s="1009"/>
      <c r="AN83" s="1009"/>
      <c r="AO83" s="1009"/>
      <c r="AP83" s="1009"/>
      <c r="AQ83" s="1009"/>
      <c r="AR83" s="1009"/>
      <c r="AS83" s="1009"/>
      <c r="AT83" s="1009"/>
      <c r="AU83" s="1009"/>
      <c r="AV83" s="1009"/>
      <c r="AW83" s="1009"/>
      <c r="AX83" s="1009"/>
      <c r="AY83" s="1009"/>
      <c r="AZ83" s="1010"/>
      <c r="BA83" s="1010"/>
      <c r="BB83" s="1010"/>
      <c r="BC83" s="1010"/>
      <c r="BD83" s="1011"/>
      <c r="BE83" s="241"/>
      <c r="BF83" s="241"/>
      <c r="BG83" s="241"/>
      <c r="BH83" s="241"/>
      <c r="BI83" s="241"/>
      <c r="BJ83" s="241"/>
      <c r="BK83" s="241"/>
      <c r="BL83" s="241"/>
      <c r="BM83" s="241"/>
      <c r="BN83" s="241"/>
      <c r="BO83" s="241"/>
      <c r="BP83" s="241"/>
      <c r="BQ83" s="238">
        <v>77</v>
      </c>
      <c r="BR83" s="243"/>
      <c r="BS83" s="983"/>
      <c r="BT83" s="984"/>
      <c r="BU83" s="984"/>
      <c r="BV83" s="984"/>
      <c r="BW83" s="984"/>
      <c r="BX83" s="984"/>
      <c r="BY83" s="984"/>
      <c r="BZ83" s="984"/>
      <c r="CA83" s="984"/>
      <c r="CB83" s="984"/>
      <c r="CC83" s="984"/>
      <c r="CD83" s="984"/>
      <c r="CE83" s="984"/>
      <c r="CF83" s="984"/>
      <c r="CG83" s="993"/>
      <c r="CH83" s="994"/>
      <c r="CI83" s="995"/>
      <c r="CJ83" s="995"/>
      <c r="CK83" s="995"/>
      <c r="CL83" s="996"/>
      <c r="CM83" s="994"/>
      <c r="CN83" s="995"/>
      <c r="CO83" s="995"/>
      <c r="CP83" s="995"/>
      <c r="CQ83" s="996"/>
      <c r="CR83" s="994"/>
      <c r="CS83" s="995"/>
      <c r="CT83" s="995"/>
      <c r="CU83" s="995"/>
      <c r="CV83" s="996"/>
      <c r="CW83" s="994"/>
      <c r="CX83" s="995"/>
      <c r="CY83" s="995"/>
      <c r="CZ83" s="995"/>
      <c r="DA83" s="996"/>
      <c r="DB83" s="994"/>
      <c r="DC83" s="995"/>
      <c r="DD83" s="995"/>
      <c r="DE83" s="995"/>
      <c r="DF83" s="996"/>
      <c r="DG83" s="994"/>
      <c r="DH83" s="995"/>
      <c r="DI83" s="995"/>
      <c r="DJ83" s="995"/>
      <c r="DK83" s="996"/>
      <c r="DL83" s="994"/>
      <c r="DM83" s="995"/>
      <c r="DN83" s="995"/>
      <c r="DO83" s="995"/>
      <c r="DP83" s="996"/>
      <c r="DQ83" s="994"/>
      <c r="DR83" s="995"/>
      <c r="DS83" s="995"/>
      <c r="DT83" s="995"/>
      <c r="DU83" s="996"/>
      <c r="DV83" s="983"/>
      <c r="DW83" s="984"/>
      <c r="DX83" s="984"/>
      <c r="DY83" s="984"/>
      <c r="DZ83" s="985"/>
      <c r="EA83" s="230"/>
    </row>
    <row r="84" spans="1:131" ht="26.25" customHeight="1" x14ac:dyDescent="0.15">
      <c r="A84" s="238">
        <v>17</v>
      </c>
      <c r="B84" s="1012"/>
      <c r="C84" s="1013"/>
      <c r="D84" s="1013"/>
      <c r="E84" s="1013"/>
      <c r="F84" s="1013"/>
      <c r="G84" s="1013"/>
      <c r="H84" s="1013"/>
      <c r="I84" s="1013"/>
      <c r="J84" s="1013"/>
      <c r="K84" s="1013"/>
      <c r="L84" s="1013"/>
      <c r="M84" s="1013"/>
      <c r="N84" s="1013"/>
      <c r="O84" s="1013"/>
      <c r="P84" s="1014"/>
      <c r="Q84" s="1015"/>
      <c r="R84" s="1009"/>
      <c r="S84" s="1009"/>
      <c r="T84" s="1009"/>
      <c r="U84" s="1009"/>
      <c r="V84" s="1009"/>
      <c r="W84" s="1009"/>
      <c r="X84" s="1009"/>
      <c r="Y84" s="1009"/>
      <c r="Z84" s="1009"/>
      <c r="AA84" s="1009"/>
      <c r="AB84" s="1009"/>
      <c r="AC84" s="1009"/>
      <c r="AD84" s="1009"/>
      <c r="AE84" s="1009"/>
      <c r="AF84" s="1009"/>
      <c r="AG84" s="1009"/>
      <c r="AH84" s="1009"/>
      <c r="AI84" s="1009"/>
      <c r="AJ84" s="1009"/>
      <c r="AK84" s="1009"/>
      <c r="AL84" s="1009"/>
      <c r="AM84" s="1009"/>
      <c r="AN84" s="1009"/>
      <c r="AO84" s="1009"/>
      <c r="AP84" s="1009"/>
      <c r="AQ84" s="1009"/>
      <c r="AR84" s="1009"/>
      <c r="AS84" s="1009"/>
      <c r="AT84" s="1009"/>
      <c r="AU84" s="1009"/>
      <c r="AV84" s="1009"/>
      <c r="AW84" s="1009"/>
      <c r="AX84" s="1009"/>
      <c r="AY84" s="1009"/>
      <c r="AZ84" s="1010"/>
      <c r="BA84" s="1010"/>
      <c r="BB84" s="1010"/>
      <c r="BC84" s="1010"/>
      <c r="BD84" s="1011"/>
      <c r="BE84" s="241"/>
      <c r="BF84" s="241"/>
      <c r="BG84" s="241"/>
      <c r="BH84" s="241"/>
      <c r="BI84" s="241"/>
      <c r="BJ84" s="241"/>
      <c r="BK84" s="241"/>
      <c r="BL84" s="241"/>
      <c r="BM84" s="241"/>
      <c r="BN84" s="241"/>
      <c r="BO84" s="241"/>
      <c r="BP84" s="241"/>
      <c r="BQ84" s="238">
        <v>78</v>
      </c>
      <c r="BR84" s="243"/>
      <c r="BS84" s="983"/>
      <c r="BT84" s="984"/>
      <c r="BU84" s="984"/>
      <c r="BV84" s="984"/>
      <c r="BW84" s="984"/>
      <c r="BX84" s="984"/>
      <c r="BY84" s="984"/>
      <c r="BZ84" s="984"/>
      <c r="CA84" s="984"/>
      <c r="CB84" s="984"/>
      <c r="CC84" s="984"/>
      <c r="CD84" s="984"/>
      <c r="CE84" s="984"/>
      <c r="CF84" s="984"/>
      <c r="CG84" s="993"/>
      <c r="CH84" s="994"/>
      <c r="CI84" s="995"/>
      <c r="CJ84" s="995"/>
      <c r="CK84" s="995"/>
      <c r="CL84" s="996"/>
      <c r="CM84" s="994"/>
      <c r="CN84" s="995"/>
      <c r="CO84" s="995"/>
      <c r="CP84" s="995"/>
      <c r="CQ84" s="996"/>
      <c r="CR84" s="994"/>
      <c r="CS84" s="995"/>
      <c r="CT84" s="995"/>
      <c r="CU84" s="995"/>
      <c r="CV84" s="996"/>
      <c r="CW84" s="994"/>
      <c r="CX84" s="995"/>
      <c r="CY84" s="995"/>
      <c r="CZ84" s="995"/>
      <c r="DA84" s="996"/>
      <c r="DB84" s="994"/>
      <c r="DC84" s="995"/>
      <c r="DD84" s="995"/>
      <c r="DE84" s="995"/>
      <c r="DF84" s="996"/>
      <c r="DG84" s="994"/>
      <c r="DH84" s="995"/>
      <c r="DI84" s="995"/>
      <c r="DJ84" s="995"/>
      <c r="DK84" s="996"/>
      <c r="DL84" s="994"/>
      <c r="DM84" s="995"/>
      <c r="DN84" s="995"/>
      <c r="DO84" s="995"/>
      <c r="DP84" s="996"/>
      <c r="DQ84" s="994"/>
      <c r="DR84" s="995"/>
      <c r="DS84" s="995"/>
      <c r="DT84" s="995"/>
      <c r="DU84" s="996"/>
      <c r="DV84" s="983"/>
      <c r="DW84" s="984"/>
      <c r="DX84" s="984"/>
      <c r="DY84" s="984"/>
      <c r="DZ84" s="985"/>
      <c r="EA84" s="230"/>
    </row>
    <row r="85" spans="1:131" ht="26.25" customHeight="1" x14ac:dyDescent="0.15">
      <c r="A85" s="238">
        <v>18</v>
      </c>
      <c r="B85" s="1012"/>
      <c r="C85" s="1013"/>
      <c r="D85" s="1013"/>
      <c r="E85" s="1013"/>
      <c r="F85" s="1013"/>
      <c r="G85" s="1013"/>
      <c r="H85" s="1013"/>
      <c r="I85" s="1013"/>
      <c r="J85" s="1013"/>
      <c r="K85" s="1013"/>
      <c r="L85" s="1013"/>
      <c r="M85" s="1013"/>
      <c r="N85" s="1013"/>
      <c r="O85" s="1013"/>
      <c r="P85" s="1014"/>
      <c r="Q85" s="1015"/>
      <c r="R85" s="1009"/>
      <c r="S85" s="1009"/>
      <c r="T85" s="1009"/>
      <c r="U85" s="1009"/>
      <c r="V85" s="1009"/>
      <c r="W85" s="1009"/>
      <c r="X85" s="1009"/>
      <c r="Y85" s="1009"/>
      <c r="Z85" s="1009"/>
      <c r="AA85" s="1009"/>
      <c r="AB85" s="1009"/>
      <c r="AC85" s="1009"/>
      <c r="AD85" s="1009"/>
      <c r="AE85" s="1009"/>
      <c r="AF85" s="1009"/>
      <c r="AG85" s="1009"/>
      <c r="AH85" s="1009"/>
      <c r="AI85" s="1009"/>
      <c r="AJ85" s="1009"/>
      <c r="AK85" s="1009"/>
      <c r="AL85" s="1009"/>
      <c r="AM85" s="1009"/>
      <c r="AN85" s="1009"/>
      <c r="AO85" s="1009"/>
      <c r="AP85" s="1009"/>
      <c r="AQ85" s="1009"/>
      <c r="AR85" s="1009"/>
      <c r="AS85" s="1009"/>
      <c r="AT85" s="1009"/>
      <c r="AU85" s="1009"/>
      <c r="AV85" s="1009"/>
      <c r="AW85" s="1009"/>
      <c r="AX85" s="1009"/>
      <c r="AY85" s="1009"/>
      <c r="AZ85" s="1010"/>
      <c r="BA85" s="1010"/>
      <c r="BB85" s="1010"/>
      <c r="BC85" s="1010"/>
      <c r="BD85" s="1011"/>
      <c r="BE85" s="241"/>
      <c r="BF85" s="241"/>
      <c r="BG85" s="241"/>
      <c r="BH85" s="241"/>
      <c r="BI85" s="241"/>
      <c r="BJ85" s="241"/>
      <c r="BK85" s="241"/>
      <c r="BL85" s="241"/>
      <c r="BM85" s="241"/>
      <c r="BN85" s="241"/>
      <c r="BO85" s="241"/>
      <c r="BP85" s="241"/>
      <c r="BQ85" s="238">
        <v>79</v>
      </c>
      <c r="BR85" s="243"/>
      <c r="BS85" s="983"/>
      <c r="BT85" s="984"/>
      <c r="BU85" s="984"/>
      <c r="BV85" s="984"/>
      <c r="BW85" s="984"/>
      <c r="BX85" s="984"/>
      <c r="BY85" s="984"/>
      <c r="BZ85" s="984"/>
      <c r="CA85" s="984"/>
      <c r="CB85" s="984"/>
      <c r="CC85" s="984"/>
      <c r="CD85" s="984"/>
      <c r="CE85" s="984"/>
      <c r="CF85" s="984"/>
      <c r="CG85" s="993"/>
      <c r="CH85" s="994"/>
      <c r="CI85" s="995"/>
      <c r="CJ85" s="995"/>
      <c r="CK85" s="995"/>
      <c r="CL85" s="996"/>
      <c r="CM85" s="994"/>
      <c r="CN85" s="995"/>
      <c r="CO85" s="995"/>
      <c r="CP85" s="995"/>
      <c r="CQ85" s="996"/>
      <c r="CR85" s="994"/>
      <c r="CS85" s="995"/>
      <c r="CT85" s="995"/>
      <c r="CU85" s="995"/>
      <c r="CV85" s="996"/>
      <c r="CW85" s="994"/>
      <c r="CX85" s="995"/>
      <c r="CY85" s="995"/>
      <c r="CZ85" s="995"/>
      <c r="DA85" s="996"/>
      <c r="DB85" s="994"/>
      <c r="DC85" s="995"/>
      <c r="DD85" s="995"/>
      <c r="DE85" s="995"/>
      <c r="DF85" s="996"/>
      <c r="DG85" s="994"/>
      <c r="DH85" s="995"/>
      <c r="DI85" s="995"/>
      <c r="DJ85" s="995"/>
      <c r="DK85" s="996"/>
      <c r="DL85" s="994"/>
      <c r="DM85" s="995"/>
      <c r="DN85" s="995"/>
      <c r="DO85" s="995"/>
      <c r="DP85" s="996"/>
      <c r="DQ85" s="994"/>
      <c r="DR85" s="995"/>
      <c r="DS85" s="995"/>
      <c r="DT85" s="995"/>
      <c r="DU85" s="996"/>
      <c r="DV85" s="983"/>
      <c r="DW85" s="984"/>
      <c r="DX85" s="984"/>
      <c r="DY85" s="984"/>
      <c r="DZ85" s="985"/>
      <c r="EA85" s="230"/>
    </row>
    <row r="86" spans="1:131" ht="26.25" customHeight="1" x14ac:dyDescent="0.15">
      <c r="A86" s="238">
        <v>19</v>
      </c>
      <c r="B86" s="1012"/>
      <c r="C86" s="1013"/>
      <c r="D86" s="1013"/>
      <c r="E86" s="1013"/>
      <c r="F86" s="1013"/>
      <c r="G86" s="1013"/>
      <c r="H86" s="1013"/>
      <c r="I86" s="1013"/>
      <c r="J86" s="1013"/>
      <c r="K86" s="1013"/>
      <c r="L86" s="1013"/>
      <c r="M86" s="1013"/>
      <c r="N86" s="1013"/>
      <c r="O86" s="1013"/>
      <c r="P86" s="1014"/>
      <c r="Q86" s="1015"/>
      <c r="R86" s="1009"/>
      <c r="S86" s="1009"/>
      <c r="T86" s="1009"/>
      <c r="U86" s="1009"/>
      <c r="V86" s="1009"/>
      <c r="W86" s="1009"/>
      <c r="X86" s="1009"/>
      <c r="Y86" s="1009"/>
      <c r="Z86" s="1009"/>
      <c r="AA86" s="1009"/>
      <c r="AB86" s="1009"/>
      <c r="AC86" s="1009"/>
      <c r="AD86" s="1009"/>
      <c r="AE86" s="1009"/>
      <c r="AF86" s="1009"/>
      <c r="AG86" s="1009"/>
      <c r="AH86" s="1009"/>
      <c r="AI86" s="1009"/>
      <c r="AJ86" s="1009"/>
      <c r="AK86" s="1009"/>
      <c r="AL86" s="1009"/>
      <c r="AM86" s="1009"/>
      <c r="AN86" s="1009"/>
      <c r="AO86" s="1009"/>
      <c r="AP86" s="1009"/>
      <c r="AQ86" s="1009"/>
      <c r="AR86" s="1009"/>
      <c r="AS86" s="1009"/>
      <c r="AT86" s="1009"/>
      <c r="AU86" s="1009"/>
      <c r="AV86" s="1009"/>
      <c r="AW86" s="1009"/>
      <c r="AX86" s="1009"/>
      <c r="AY86" s="1009"/>
      <c r="AZ86" s="1010"/>
      <c r="BA86" s="1010"/>
      <c r="BB86" s="1010"/>
      <c r="BC86" s="1010"/>
      <c r="BD86" s="1011"/>
      <c r="BE86" s="241"/>
      <c r="BF86" s="241"/>
      <c r="BG86" s="241"/>
      <c r="BH86" s="241"/>
      <c r="BI86" s="241"/>
      <c r="BJ86" s="241"/>
      <c r="BK86" s="241"/>
      <c r="BL86" s="241"/>
      <c r="BM86" s="241"/>
      <c r="BN86" s="241"/>
      <c r="BO86" s="241"/>
      <c r="BP86" s="241"/>
      <c r="BQ86" s="238">
        <v>80</v>
      </c>
      <c r="BR86" s="243"/>
      <c r="BS86" s="983"/>
      <c r="BT86" s="984"/>
      <c r="BU86" s="984"/>
      <c r="BV86" s="984"/>
      <c r="BW86" s="984"/>
      <c r="BX86" s="984"/>
      <c r="BY86" s="984"/>
      <c r="BZ86" s="984"/>
      <c r="CA86" s="984"/>
      <c r="CB86" s="984"/>
      <c r="CC86" s="984"/>
      <c r="CD86" s="984"/>
      <c r="CE86" s="984"/>
      <c r="CF86" s="984"/>
      <c r="CG86" s="993"/>
      <c r="CH86" s="994"/>
      <c r="CI86" s="995"/>
      <c r="CJ86" s="995"/>
      <c r="CK86" s="995"/>
      <c r="CL86" s="996"/>
      <c r="CM86" s="994"/>
      <c r="CN86" s="995"/>
      <c r="CO86" s="995"/>
      <c r="CP86" s="995"/>
      <c r="CQ86" s="996"/>
      <c r="CR86" s="994"/>
      <c r="CS86" s="995"/>
      <c r="CT86" s="995"/>
      <c r="CU86" s="995"/>
      <c r="CV86" s="996"/>
      <c r="CW86" s="994"/>
      <c r="CX86" s="995"/>
      <c r="CY86" s="995"/>
      <c r="CZ86" s="995"/>
      <c r="DA86" s="996"/>
      <c r="DB86" s="994"/>
      <c r="DC86" s="995"/>
      <c r="DD86" s="995"/>
      <c r="DE86" s="995"/>
      <c r="DF86" s="996"/>
      <c r="DG86" s="994"/>
      <c r="DH86" s="995"/>
      <c r="DI86" s="995"/>
      <c r="DJ86" s="995"/>
      <c r="DK86" s="996"/>
      <c r="DL86" s="994"/>
      <c r="DM86" s="995"/>
      <c r="DN86" s="995"/>
      <c r="DO86" s="995"/>
      <c r="DP86" s="996"/>
      <c r="DQ86" s="994"/>
      <c r="DR86" s="995"/>
      <c r="DS86" s="995"/>
      <c r="DT86" s="995"/>
      <c r="DU86" s="996"/>
      <c r="DV86" s="983"/>
      <c r="DW86" s="984"/>
      <c r="DX86" s="984"/>
      <c r="DY86" s="984"/>
      <c r="DZ86" s="985"/>
      <c r="EA86" s="230"/>
    </row>
    <row r="87" spans="1:131" ht="26.25" customHeight="1" x14ac:dyDescent="0.15">
      <c r="A87" s="244">
        <v>20</v>
      </c>
      <c r="B87" s="1002"/>
      <c r="C87" s="1003"/>
      <c r="D87" s="1003"/>
      <c r="E87" s="1003"/>
      <c r="F87" s="1003"/>
      <c r="G87" s="1003"/>
      <c r="H87" s="1003"/>
      <c r="I87" s="1003"/>
      <c r="J87" s="1003"/>
      <c r="K87" s="1003"/>
      <c r="L87" s="1003"/>
      <c r="M87" s="1003"/>
      <c r="N87" s="1003"/>
      <c r="O87" s="1003"/>
      <c r="P87" s="1004"/>
      <c r="Q87" s="1005"/>
      <c r="R87" s="1006"/>
      <c r="S87" s="1006"/>
      <c r="T87" s="1006"/>
      <c r="U87" s="1006"/>
      <c r="V87" s="1006"/>
      <c r="W87" s="1006"/>
      <c r="X87" s="1006"/>
      <c r="Y87" s="1006"/>
      <c r="Z87" s="1006"/>
      <c r="AA87" s="1006"/>
      <c r="AB87" s="1006"/>
      <c r="AC87" s="1006"/>
      <c r="AD87" s="1006"/>
      <c r="AE87" s="1006"/>
      <c r="AF87" s="1006"/>
      <c r="AG87" s="1006"/>
      <c r="AH87" s="1006"/>
      <c r="AI87" s="1006"/>
      <c r="AJ87" s="1006"/>
      <c r="AK87" s="1006"/>
      <c r="AL87" s="1006"/>
      <c r="AM87" s="1006"/>
      <c r="AN87" s="1006"/>
      <c r="AO87" s="1006"/>
      <c r="AP87" s="1006"/>
      <c r="AQ87" s="1006"/>
      <c r="AR87" s="1006"/>
      <c r="AS87" s="1006"/>
      <c r="AT87" s="1006"/>
      <c r="AU87" s="1006"/>
      <c r="AV87" s="1006"/>
      <c r="AW87" s="1006"/>
      <c r="AX87" s="1006"/>
      <c r="AY87" s="1006"/>
      <c r="AZ87" s="1007"/>
      <c r="BA87" s="1007"/>
      <c r="BB87" s="1007"/>
      <c r="BC87" s="1007"/>
      <c r="BD87" s="1008"/>
      <c r="BE87" s="241"/>
      <c r="BF87" s="241"/>
      <c r="BG87" s="241"/>
      <c r="BH87" s="241"/>
      <c r="BI87" s="241"/>
      <c r="BJ87" s="241"/>
      <c r="BK87" s="241"/>
      <c r="BL87" s="241"/>
      <c r="BM87" s="241"/>
      <c r="BN87" s="241"/>
      <c r="BO87" s="241"/>
      <c r="BP87" s="241"/>
      <c r="BQ87" s="238">
        <v>81</v>
      </c>
      <c r="BR87" s="243"/>
      <c r="BS87" s="983"/>
      <c r="BT87" s="984"/>
      <c r="BU87" s="984"/>
      <c r="BV87" s="984"/>
      <c r="BW87" s="984"/>
      <c r="BX87" s="984"/>
      <c r="BY87" s="984"/>
      <c r="BZ87" s="984"/>
      <c r="CA87" s="984"/>
      <c r="CB87" s="984"/>
      <c r="CC87" s="984"/>
      <c r="CD87" s="984"/>
      <c r="CE87" s="984"/>
      <c r="CF87" s="984"/>
      <c r="CG87" s="993"/>
      <c r="CH87" s="994"/>
      <c r="CI87" s="995"/>
      <c r="CJ87" s="995"/>
      <c r="CK87" s="995"/>
      <c r="CL87" s="996"/>
      <c r="CM87" s="994"/>
      <c r="CN87" s="995"/>
      <c r="CO87" s="995"/>
      <c r="CP87" s="995"/>
      <c r="CQ87" s="996"/>
      <c r="CR87" s="994"/>
      <c r="CS87" s="995"/>
      <c r="CT87" s="995"/>
      <c r="CU87" s="995"/>
      <c r="CV87" s="996"/>
      <c r="CW87" s="994"/>
      <c r="CX87" s="995"/>
      <c r="CY87" s="995"/>
      <c r="CZ87" s="995"/>
      <c r="DA87" s="996"/>
      <c r="DB87" s="994"/>
      <c r="DC87" s="995"/>
      <c r="DD87" s="995"/>
      <c r="DE87" s="995"/>
      <c r="DF87" s="996"/>
      <c r="DG87" s="994"/>
      <c r="DH87" s="995"/>
      <c r="DI87" s="995"/>
      <c r="DJ87" s="995"/>
      <c r="DK87" s="996"/>
      <c r="DL87" s="994"/>
      <c r="DM87" s="995"/>
      <c r="DN87" s="995"/>
      <c r="DO87" s="995"/>
      <c r="DP87" s="996"/>
      <c r="DQ87" s="994"/>
      <c r="DR87" s="995"/>
      <c r="DS87" s="995"/>
      <c r="DT87" s="995"/>
      <c r="DU87" s="996"/>
      <c r="DV87" s="983"/>
      <c r="DW87" s="984"/>
      <c r="DX87" s="984"/>
      <c r="DY87" s="984"/>
      <c r="DZ87" s="985"/>
      <c r="EA87" s="230"/>
    </row>
    <row r="88" spans="1:131" ht="26.25" customHeight="1" thickBot="1" x14ac:dyDescent="0.2">
      <c r="A88" s="240" t="s">
        <v>376</v>
      </c>
      <c r="B88" s="975" t="s">
        <v>398</v>
      </c>
      <c r="C88" s="976"/>
      <c r="D88" s="976"/>
      <c r="E88" s="976"/>
      <c r="F88" s="976"/>
      <c r="G88" s="976"/>
      <c r="H88" s="976"/>
      <c r="I88" s="976"/>
      <c r="J88" s="976"/>
      <c r="K88" s="976"/>
      <c r="L88" s="976"/>
      <c r="M88" s="976"/>
      <c r="N88" s="976"/>
      <c r="O88" s="976"/>
      <c r="P88" s="986"/>
      <c r="Q88" s="1000"/>
      <c r="R88" s="1001"/>
      <c r="S88" s="1001"/>
      <c r="T88" s="1001"/>
      <c r="U88" s="1001"/>
      <c r="V88" s="1001"/>
      <c r="W88" s="1001"/>
      <c r="X88" s="1001"/>
      <c r="Y88" s="1001"/>
      <c r="Z88" s="1001"/>
      <c r="AA88" s="1001"/>
      <c r="AB88" s="1001"/>
      <c r="AC88" s="1001"/>
      <c r="AD88" s="1001"/>
      <c r="AE88" s="1001"/>
      <c r="AF88" s="997"/>
      <c r="AG88" s="997"/>
      <c r="AH88" s="997"/>
      <c r="AI88" s="997"/>
      <c r="AJ88" s="997"/>
      <c r="AK88" s="1001"/>
      <c r="AL88" s="1001"/>
      <c r="AM88" s="1001"/>
      <c r="AN88" s="1001"/>
      <c r="AO88" s="1001"/>
      <c r="AP88" s="997"/>
      <c r="AQ88" s="997"/>
      <c r="AR88" s="997"/>
      <c r="AS88" s="997"/>
      <c r="AT88" s="997"/>
      <c r="AU88" s="997"/>
      <c r="AV88" s="997"/>
      <c r="AW88" s="997"/>
      <c r="AX88" s="997"/>
      <c r="AY88" s="997"/>
      <c r="AZ88" s="998"/>
      <c r="BA88" s="998"/>
      <c r="BB88" s="998"/>
      <c r="BC88" s="998"/>
      <c r="BD88" s="999"/>
      <c r="BE88" s="241"/>
      <c r="BF88" s="241"/>
      <c r="BG88" s="241"/>
      <c r="BH88" s="241"/>
      <c r="BI88" s="241"/>
      <c r="BJ88" s="241"/>
      <c r="BK88" s="241"/>
      <c r="BL88" s="241"/>
      <c r="BM88" s="241"/>
      <c r="BN88" s="241"/>
      <c r="BO88" s="241"/>
      <c r="BP88" s="241"/>
      <c r="BQ88" s="238">
        <v>82</v>
      </c>
      <c r="BR88" s="243"/>
      <c r="BS88" s="983"/>
      <c r="BT88" s="984"/>
      <c r="BU88" s="984"/>
      <c r="BV88" s="984"/>
      <c r="BW88" s="984"/>
      <c r="BX88" s="984"/>
      <c r="BY88" s="984"/>
      <c r="BZ88" s="984"/>
      <c r="CA88" s="984"/>
      <c r="CB88" s="984"/>
      <c r="CC88" s="984"/>
      <c r="CD88" s="984"/>
      <c r="CE88" s="984"/>
      <c r="CF88" s="984"/>
      <c r="CG88" s="993"/>
      <c r="CH88" s="994"/>
      <c r="CI88" s="995"/>
      <c r="CJ88" s="995"/>
      <c r="CK88" s="995"/>
      <c r="CL88" s="996"/>
      <c r="CM88" s="994"/>
      <c r="CN88" s="995"/>
      <c r="CO88" s="995"/>
      <c r="CP88" s="995"/>
      <c r="CQ88" s="996"/>
      <c r="CR88" s="994"/>
      <c r="CS88" s="995"/>
      <c r="CT88" s="995"/>
      <c r="CU88" s="995"/>
      <c r="CV88" s="996"/>
      <c r="CW88" s="994"/>
      <c r="CX88" s="995"/>
      <c r="CY88" s="995"/>
      <c r="CZ88" s="995"/>
      <c r="DA88" s="996"/>
      <c r="DB88" s="994"/>
      <c r="DC88" s="995"/>
      <c r="DD88" s="995"/>
      <c r="DE88" s="995"/>
      <c r="DF88" s="996"/>
      <c r="DG88" s="994"/>
      <c r="DH88" s="995"/>
      <c r="DI88" s="995"/>
      <c r="DJ88" s="995"/>
      <c r="DK88" s="996"/>
      <c r="DL88" s="994"/>
      <c r="DM88" s="995"/>
      <c r="DN88" s="995"/>
      <c r="DO88" s="995"/>
      <c r="DP88" s="996"/>
      <c r="DQ88" s="994"/>
      <c r="DR88" s="995"/>
      <c r="DS88" s="995"/>
      <c r="DT88" s="995"/>
      <c r="DU88" s="996"/>
      <c r="DV88" s="983"/>
      <c r="DW88" s="984"/>
      <c r="DX88" s="984"/>
      <c r="DY88" s="984"/>
      <c r="DZ88" s="985"/>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3"/>
      <c r="BT89" s="984"/>
      <c r="BU89" s="984"/>
      <c r="BV89" s="984"/>
      <c r="BW89" s="984"/>
      <c r="BX89" s="984"/>
      <c r="BY89" s="984"/>
      <c r="BZ89" s="984"/>
      <c r="CA89" s="984"/>
      <c r="CB89" s="984"/>
      <c r="CC89" s="984"/>
      <c r="CD89" s="984"/>
      <c r="CE89" s="984"/>
      <c r="CF89" s="984"/>
      <c r="CG89" s="993"/>
      <c r="CH89" s="994"/>
      <c r="CI89" s="995"/>
      <c r="CJ89" s="995"/>
      <c r="CK89" s="995"/>
      <c r="CL89" s="996"/>
      <c r="CM89" s="994"/>
      <c r="CN89" s="995"/>
      <c r="CO89" s="995"/>
      <c r="CP89" s="995"/>
      <c r="CQ89" s="996"/>
      <c r="CR89" s="994"/>
      <c r="CS89" s="995"/>
      <c r="CT89" s="995"/>
      <c r="CU89" s="995"/>
      <c r="CV89" s="996"/>
      <c r="CW89" s="994"/>
      <c r="CX89" s="995"/>
      <c r="CY89" s="995"/>
      <c r="CZ89" s="995"/>
      <c r="DA89" s="996"/>
      <c r="DB89" s="994"/>
      <c r="DC89" s="995"/>
      <c r="DD89" s="995"/>
      <c r="DE89" s="995"/>
      <c r="DF89" s="996"/>
      <c r="DG89" s="994"/>
      <c r="DH89" s="995"/>
      <c r="DI89" s="995"/>
      <c r="DJ89" s="995"/>
      <c r="DK89" s="996"/>
      <c r="DL89" s="994"/>
      <c r="DM89" s="995"/>
      <c r="DN89" s="995"/>
      <c r="DO89" s="995"/>
      <c r="DP89" s="996"/>
      <c r="DQ89" s="994"/>
      <c r="DR89" s="995"/>
      <c r="DS89" s="995"/>
      <c r="DT89" s="995"/>
      <c r="DU89" s="996"/>
      <c r="DV89" s="983"/>
      <c r="DW89" s="984"/>
      <c r="DX89" s="984"/>
      <c r="DY89" s="984"/>
      <c r="DZ89" s="985"/>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3"/>
      <c r="BT90" s="984"/>
      <c r="BU90" s="984"/>
      <c r="BV90" s="984"/>
      <c r="BW90" s="984"/>
      <c r="BX90" s="984"/>
      <c r="BY90" s="984"/>
      <c r="BZ90" s="984"/>
      <c r="CA90" s="984"/>
      <c r="CB90" s="984"/>
      <c r="CC90" s="984"/>
      <c r="CD90" s="984"/>
      <c r="CE90" s="984"/>
      <c r="CF90" s="984"/>
      <c r="CG90" s="993"/>
      <c r="CH90" s="994"/>
      <c r="CI90" s="995"/>
      <c r="CJ90" s="995"/>
      <c r="CK90" s="995"/>
      <c r="CL90" s="996"/>
      <c r="CM90" s="994"/>
      <c r="CN90" s="995"/>
      <c r="CO90" s="995"/>
      <c r="CP90" s="995"/>
      <c r="CQ90" s="996"/>
      <c r="CR90" s="994"/>
      <c r="CS90" s="995"/>
      <c r="CT90" s="995"/>
      <c r="CU90" s="995"/>
      <c r="CV90" s="996"/>
      <c r="CW90" s="994"/>
      <c r="CX90" s="995"/>
      <c r="CY90" s="995"/>
      <c r="CZ90" s="995"/>
      <c r="DA90" s="996"/>
      <c r="DB90" s="994"/>
      <c r="DC90" s="995"/>
      <c r="DD90" s="995"/>
      <c r="DE90" s="995"/>
      <c r="DF90" s="996"/>
      <c r="DG90" s="994"/>
      <c r="DH90" s="995"/>
      <c r="DI90" s="995"/>
      <c r="DJ90" s="995"/>
      <c r="DK90" s="996"/>
      <c r="DL90" s="994"/>
      <c r="DM90" s="995"/>
      <c r="DN90" s="995"/>
      <c r="DO90" s="995"/>
      <c r="DP90" s="996"/>
      <c r="DQ90" s="994"/>
      <c r="DR90" s="995"/>
      <c r="DS90" s="995"/>
      <c r="DT90" s="995"/>
      <c r="DU90" s="996"/>
      <c r="DV90" s="983"/>
      <c r="DW90" s="984"/>
      <c r="DX90" s="984"/>
      <c r="DY90" s="984"/>
      <c r="DZ90" s="985"/>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3"/>
      <c r="BT91" s="984"/>
      <c r="BU91" s="984"/>
      <c r="BV91" s="984"/>
      <c r="BW91" s="984"/>
      <c r="BX91" s="984"/>
      <c r="BY91" s="984"/>
      <c r="BZ91" s="984"/>
      <c r="CA91" s="984"/>
      <c r="CB91" s="984"/>
      <c r="CC91" s="984"/>
      <c r="CD91" s="984"/>
      <c r="CE91" s="984"/>
      <c r="CF91" s="984"/>
      <c r="CG91" s="993"/>
      <c r="CH91" s="994"/>
      <c r="CI91" s="995"/>
      <c r="CJ91" s="995"/>
      <c r="CK91" s="995"/>
      <c r="CL91" s="996"/>
      <c r="CM91" s="994"/>
      <c r="CN91" s="995"/>
      <c r="CO91" s="995"/>
      <c r="CP91" s="995"/>
      <c r="CQ91" s="996"/>
      <c r="CR91" s="994"/>
      <c r="CS91" s="995"/>
      <c r="CT91" s="995"/>
      <c r="CU91" s="995"/>
      <c r="CV91" s="996"/>
      <c r="CW91" s="994"/>
      <c r="CX91" s="995"/>
      <c r="CY91" s="995"/>
      <c r="CZ91" s="995"/>
      <c r="DA91" s="996"/>
      <c r="DB91" s="994"/>
      <c r="DC91" s="995"/>
      <c r="DD91" s="995"/>
      <c r="DE91" s="995"/>
      <c r="DF91" s="996"/>
      <c r="DG91" s="994"/>
      <c r="DH91" s="995"/>
      <c r="DI91" s="995"/>
      <c r="DJ91" s="995"/>
      <c r="DK91" s="996"/>
      <c r="DL91" s="994"/>
      <c r="DM91" s="995"/>
      <c r="DN91" s="995"/>
      <c r="DO91" s="995"/>
      <c r="DP91" s="996"/>
      <c r="DQ91" s="994"/>
      <c r="DR91" s="995"/>
      <c r="DS91" s="995"/>
      <c r="DT91" s="995"/>
      <c r="DU91" s="996"/>
      <c r="DV91" s="983"/>
      <c r="DW91" s="984"/>
      <c r="DX91" s="984"/>
      <c r="DY91" s="984"/>
      <c r="DZ91" s="985"/>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3"/>
      <c r="BT92" s="984"/>
      <c r="BU92" s="984"/>
      <c r="BV92" s="984"/>
      <c r="BW92" s="984"/>
      <c r="BX92" s="984"/>
      <c r="BY92" s="984"/>
      <c r="BZ92" s="984"/>
      <c r="CA92" s="984"/>
      <c r="CB92" s="984"/>
      <c r="CC92" s="984"/>
      <c r="CD92" s="984"/>
      <c r="CE92" s="984"/>
      <c r="CF92" s="984"/>
      <c r="CG92" s="993"/>
      <c r="CH92" s="994"/>
      <c r="CI92" s="995"/>
      <c r="CJ92" s="995"/>
      <c r="CK92" s="995"/>
      <c r="CL92" s="996"/>
      <c r="CM92" s="994"/>
      <c r="CN92" s="995"/>
      <c r="CO92" s="995"/>
      <c r="CP92" s="995"/>
      <c r="CQ92" s="996"/>
      <c r="CR92" s="994"/>
      <c r="CS92" s="995"/>
      <c r="CT92" s="995"/>
      <c r="CU92" s="995"/>
      <c r="CV92" s="996"/>
      <c r="CW92" s="994"/>
      <c r="CX92" s="995"/>
      <c r="CY92" s="995"/>
      <c r="CZ92" s="995"/>
      <c r="DA92" s="996"/>
      <c r="DB92" s="994"/>
      <c r="DC92" s="995"/>
      <c r="DD92" s="995"/>
      <c r="DE92" s="995"/>
      <c r="DF92" s="996"/>
      <c r="DG92" s="994"/>
      <c r="DH92" s="995"/>
      <c r="DI92" s="995"/>
      <c r="DJ92" s="995"/>
      <c r="DK92" s="996"/>
      <c r="DL92" s="994"/>
      <c r="DM92" s="995"/>
      <c r="DN92" s="995"/>
      <c r="DO92" s="995"/>
      <c r="DP92" s="996"/>
      <c r="DQ92" s="994"/>
      <c r="DR92" s="995"/>
      <c r="DS92" s="995"/>
      <c r="DT92" s="995"/>
      <c r="DU92" s="996"/>
      <c r="DV92" s="983"/>
      <c r="DW92" s="984"/>
      <c r="DX92" s="984"/>
      <c r="DY92" s="984"/>
      <c r="DZ92" s="985"/>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3"/>
      <c r="BT93" s="984"/>
      <c r="BU93" s="984"/>
      <c r="BV93" s="984"/>
      <c r="BW93" s="984"/>
      <c r="BX93" s="984"/>
      <c r="BY93" s="984"/>
      <c r="BZ93" s="984"/>
      <c r="CA93" s="984"/>
      <c r="CB93" s="984"/>
      <c r="CC93" s="984"/>
      <c r="CD93" s="984"/>
      <c r="CE93" s="984"/>
      <c r="CF93" s="984"/>
      <c r="CG93" s="993"/>
      <c r="CH93" s="994"/>
      <c r="CI93" s="995"/>
      <c r="CJ93" s="995"/>
      <c r="CK93" s="995"/>
      <c r="CL93" s="996"/>
      <c r="CM93" s="994"/>
      <c r="CN93" s="995"/>
      <c r="CO93" s="995"/>
      <c r="CP93" s="995"/>
      <c r="CQ93" s="996"/>
      <c r="CR93" s="994"/>
      <c r="CS93" s="995"/>
      <c r="CT93" s="995"/>
      <c r="CU93" s="995"/>
      <c r="CV93" s="996"/>
      <c r="CW93" s="994"/>
      <c r="CX93" s="995"/>
      <c r="CY93" s="995"/>
      <c r="CZ93" s="995"/>
      <c r="DA93" s="996"/>
      <c r="DB93" s="994"/>
      <c r="DC93" s="995"/>
      <c r="DD93" s="995"/>
      <c r="DE93" s="995"/>
      <c r="DF93" s="996"/>
      <c r="DG93" s="994"/>
      <c r="DH93" s="995"/>
      <c r="DI93" s="995"/>
      <c r="DJ93" s="995"/>
      <c r="DK93" s="996"/>
      <c r="DL93" s="994"/>
      <c r="DM93" s="995"/>
      <c r="DN93" s="995"/>
      <c r="DO93" s="995"/>
      <c r="DP93" s="996"/>
      <c r="DQ93" s="994"/>
      <c r="DR93" s="995"/>
      <c r="DS93" s="995"/>
      <c r="DT93" s="995"/>
      <c r="DU93" s="996"/>
      <c r="DV93" s="983"/>
      <c r="DW93" s="984"/>
      <c r="DX93" s="984"/>
      <c r="DY93" s="984"/>
      <c r="DZ93" s="985"/>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3"/>
      <c r="BT94" s="984"/>
      <c r="BU94" s="984"/>
      <c r="BV94" s="984"/>
      <c r="BW94" s="984"/>
      <c r="BX94" s="984"/>
      <c r="BY94" s="984"/>
      <c r="BZ94" s="984"/>
      <c r="CA94" s="984"/>
      <c r="CB94" s="984"/>
      <c r="CC94" s="984"/>
      <c r="CD94" s="984"/>
      <c r="CE94" s="984"/>
      <c r="CF94" s="984"/>
      <c r="CG94" s="993"/>
      <c r="CH94" s="994"/>
      <c r="CI94" s="995"/>
      <c r="CJ94" s="995"/>
      <c r="CK94" s="995"/>
      <c r="CL94" s="996"/>
      <c r="CM94" s="994"/>
      <c r="CN94" s="995"/>
      <c r="CO94" s="995"/>
      <c r="CP94" s="995"/>
      <c r="CQ94" s="996"/>
      <c r="CR94" s="994"/>
      <c r="CS94" s="995"/>
      <c r="CT94" s="995"/>
      <c r="CU94" s="995"/>
      <c r="CV94" s="996"/>
      <c r="CW94" s="994"/>
      <c r="CX94" s="995"/>
      <c r="CY94" s="995"/>
      <c r="CZ94" s="995"/>
      <c r="DA94" s="996"/>
      <c r="DB94" s="994"/>
      <c r="DC94" s="995"/>
      <c r="DD94" s="995"/>
      <c r="DE94" s="995"/>
      <c r="DF94" s="996"/>
      <c r="DG94" s="994"/>
      <c r="DH94" s="995"/>
      <c r="DI94" s="995"/>
      <c r="DJ94" s="995"/>
      <c r="DK94" s="996"/>
      <c r="DL94" s="994"/>
      <c r="DM94" s="995"/>
      <c r="DN94" s="995"/>
      <c r="DO94" s="995"/>
      <c r="DP94" s="996"/>
      <c r="DQ94" s="994"/>
      <c r="DR94" s="995"/>
      <c r="DS94" s="995"/>
      <c r="DT94" s="995"/>
      <c r="DU94" s="996"/>
      <c r="DV94" s="983"/>
      <c r="DW94" s="984"/>
      <c r="DX94" s="984"/>
      <c r="DY94" s="984"/>
      <c r="DZ94" s="985"/>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3"/>
      <c r="BT95" s="984"/>
      <c r="BU95" s="984"/>
      <c r="BV95" s="984"/>
      <c r="BW95" s="984"/>
      <c r="BX95" s="984"/>
      <c r="BY95" s="984"/>
      <c r="BZ95" s="984"/>
      <c r="CA95" s="984"/>
      <c r="CB95" s="984"/>
      <c r="CC95" s="984"/>
      <c r="CD95" s="984"/>
      <c r="CE95" s="984"/>
      <c r="CF95" s="984"/>
      <c r="CG95" s="993"/>
      <c r="CH95" s="994"/>
      <c r="CI95" s="995"/>
      <c r="CJ95" s="995"/>
      <c r="CK95" s="995"/>
      <c r="CL95" s="996"/>
      <c r="CM95" s="994"/>
      <c r="CN95" s="995"/>
      <c r="CO95" s="995"/>
      <c r="CP95" s="995"/>
      <c r="CQ95" s="996"/>
      <c r="CR95" s="994"/>
      <c r="CS95" s="995"/>
      <c r="CT95" s="995"/>
      <c r="CU95" s="995"/>
      <c r="CV95" s="996"/>
      <c r="CW95" s="994"/>
      <c r="CX95" s="995"/>
      <c r="CY95" s="995"/>
      <c r="CZ95" s="995"/>
      <c r="DA95" s="996"/>
      <c r="DB95" s="994"/>
      <c r="DC95" s="995"/>
      <c r="DD95" s="995"/>
      <c r="DE95" s="995"/>
      <c r="DF95" s="996"/>
      <c r="DG95" s="994"/>
      <c r="DH95" s="995"/>
      <c r="DI95" s="995"/>
      <c r="DJ95" s="995"/>
      <c r="DK95" s="996"/>
      <c r="DL95" s="994"/>
      <c r="DM95" s="995"/>
      <c r="DN95" s="995"/>
      <c r="DO95" s="995"/>
      <c r="DP95" s="996"/>
      <c r="DQ95" s="994"/>
      <c r="DR95" s="995"/>
      <c r="DS95" s="995"/>
      <c r="DT95" s="995"/>
      <c r="DU95" s="996"/>
      <c r="DV95" s="983"/>
      <c r="DW95" s="984"/>
      <c r="DX95" s="984"/>
      <c r="DY95" s="984"/>
      <c r="DZ95" s="985"/>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3"/>
      <c r="BT96" s="984"/>
      <c r="BU96" s="984"/>
      <c r="BV96" s="984"/>
      <c r="BW96" s="984"/>
      <c r="BX96" s="984"/>
      <c r="BY96" s="984"/>
      <c r="BZ96" s="984"/>
      <c r="CA96" s="984"/>
      <c r="CB96" s="984"/>
      <c r="CC96" s="984"/>
      <c r="CD96" s="984"/>
      <c r="CE96" s="984"/>
      <c r="CF96" s="984"/>
      <c r="CG96" s="993"/>
      <c r="CH96" s="994"/>
      <c r="CI96" s="995"/>
      <c r="CJ96" s="995"/>
      <c r="CK96" s="995"/>
      <c r="CL96" s="996"/>
      <c r="CM96" s="994"/>
      <c r="CN96" s="995"/>
      <c r="CO96" s="995"/>
      <c r="CP96" s="995"/>
      <c r="CQ96" s="996"/>
      <c r="CR96" s="994"/>
      <c r="CS96" s="995"/>
      <c r="CT96" s="995"/>
      <c r="CU96" s="995"/>
      <c r="CV96" s="996"/>
      <c r="CW96" s="994"/>
      <c r="CX96" s="995"/>
      <c r="CY96" s="995"/>
      <c r="CZ96" s="995"/>
      <c r="DA96" s="996"/>
      <c r="DB96" s="994"/>
      <c r="DC96" s="995"/>
      <c r="DD96" s="995"/>
      <c r="DE96" s="995"/>
      <c r="DF96" s="996"/>
      <c r="DG96" s="994"/>
      <c r="DH96" s="995"/>
      <c r="DI96" s="995"/>
      <c r="DJ96" s="995"/>
      <c r="DK96" s="996"/>
      <c r="DL96" s="994"/>
      <c r="DM96" s="995"/>
      <c r="DN96" s="995"/>
      <c r="DO96" s="995"/>
      <c r="DP96" s="996"/>
      <c r="DQ96" s="994"/>
      <c r="DR96" s="995"/>
      <c r="DS96" s="995"/>
      <c r="DT96" s="995"/>
      <c r="DU96" s="996"/>
      <c r="DV96" s="983"/>
      <c r="DW96" s="984"/>
      <c r="DX96" s="984"/>
      <c r="DY96" s="984"/>
      <c r="DZ96" s="985"/>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3"/>
      <c r="BT97" s="984"/>
      <c r="BU97" s="984"/>
      <c r="BV97" s="984"/>
      <c r="BW97" s="984"/>
      <c r="BX97" s="984"/>
      <c r="BY97" s="984"/>
      <c r="BZ97" s="984"/>
      <c r="CA97" s="984"/>
      <c r="CB97" s="984"/>
      <c r="CC97" s="984"/>
      <c r="CD97" s="984"/>
      <c r="CE97" s="984"/>
      <c r="CF97" s="984"/>
      <c r="CG97" s="993"/>
      <c r="CH97" s="994"/>
      <c r="CI97" s="995"/>
      <c r="CJ97" s="995"/>
      <c r="CK97" s="995"/>
      <c r="CL97" s="996"/>
      <c r="CM97" s="994"/>
      <c r="CN97" s="995"/>
      <c r="CO97" s="995"/>
      <c r="CP97" s="995"/>
      <c r="CQ97" s="996"/>
      <c r="CR97" s="994"/>
      <c r="CS97" s="995"/>
      <c r="CT97" s="995"/>
      <c r="CU97" s="995"/>
      <c r="CV97" s="996"/>
      <c r="CW97" s="994"/>
      <c r="CX97" s="995"/>
      <c r="CY97" s="995"/>
      <c r="CZ97" s="995"/>
      <c r="DA97" s="996"/>
      <c r="DB97" s="994"/>
      <c r="DC97" s="995"/>
      <c r="DD97" s="995"/>
      <c r="DE97" s="995"/>
      <c r="DF97" s="996"/>
      <c r="DG97" s="994"/>
      <c r="DH97" s="995"/>
      <c r="DI97" s="995"/>
      <c r="DJ97" s="995"/>
      <c r="DK97" s="996"/>
      <c r="DL97" s="994"/>
      <c r="DM97" s="995"/>
      <c r="DN97" s="995"/>
      <c r="DO97" s="995"/>
      <c r="DP97" s="996"/>
      <c r="DQ97" s="994"/>
      <c r="DR97" s="995"/>
      <c r="DS97" s="995"/>
      <c r="DT97" s="995"/>
      <c r="DU97" s="996"/>
      <c r="DV97" s="983"/>
      <c r="DW97" s="984"/>
      <c r="DX97" s="984"/>
      <c r="DY97" s="984"/>
      <c r="DZ97" s="985"/>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3"/>
      <c r="BT98" s="984"/>
      <c r="BU98" s="984"/>
      <c r="BV98" s="984"/>
      <c r="BW98" s="984"/>
      <c r="BX98" s="984"/>
      <c r="BY98" s="984"/>
      <c r="BZ98" s="984"/>
      <c r="CA98" s="984"/>
      <c r="CB98" s="984"/>
      <c r="CC98" s="984"/>
      <c r="CD98" s="984"/>
      <c r="CE98" s="984"/>
      <c r="CF98" s="984"/>
      <c r="CG98" s="993"/>
      <c r="CH98" s="994"/>
      <c r="CI98" s="995"/>
      <c r="CJ98" s="995"/>
      <c r="CK98" s="995"/>
      <c r="CL98" s="996"/>
      <c r="CM98" s="994"/>
      <c r="CN98" s="995"/>
      <c r="CO98" s="995"/>
      <c r="CP98" s="995"/>
      <c r="CQ98" s="996"/>
      <c r="CR98" s="994"/>
      <c r="CS98" s="995"/>
      <c r="CT98" s="995"/>
      <c r="CU98" s="995"/>
      <c r="CV98" s="996"/>
      <c r="CW98" s="994"/>
      <c r="CX98" s="995"/>
      <c r="CY98" s="995"/>
      <c r="CZ98" s="995"/>
      <c r="DA98" s="996"/>
      <c r="DB98" s="994"/>
      <c r="DC98" s="995"/>
      <c r="DD98" s="995"/>
      <c r="DE98" s="995"/>
      <c r="DF98" s="996"/>
      <c r="DG98" s="994"/>
      <c r="DH98" s="995"/>
      <c r="DI98" s="995"/>
      <c r="DJ98" s="995"/>
      <c r="DK98" s="996"/>
      <c r="DL98" s="994"/>
      <c r="DM98" s="995"/>
      <c r="DN98" s="995"/>
      <c r="DO98" s="995"/>
      <c r="DP98" s="996"/>
      <c r="DQ98" s="994"/>
      <c r="DR98" s="995"/>
      <c r="DS98" s="995"/>
      <c r="DT98" s="995"/>
      <c r="DU98" s="996"/>
      <c r="DV98" s="983"/>
      <c r="DW98" s="984"/>
      <c r="DX98" s="984"/>
      <c r="DY98" s="984"/>
      <c r="DZ98" s="985"/>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3"/>
      <c r="BT99" s="984"/>
      <c r="BU99" s="984"/>
      <c r="BV99" s="984"/>
      <c r="BW99" s="984"/>
      <c r="BX99" s="984"/>
      <c r="BY99" s="984"/>
      <c r="BZ99" s="984"/>
      <c r="CA99" s="984"/>
      <c r="CB99" s="984"/>
      <c r="CC99" s="984"/>
      <c r="CD99" s="984"/>
      <c r="CE99" s="984"/>
      <c r="CF99" s="984"/>
      <c r="CG99" s="993"/>
      <c r="CH99" s="994"/>
      <c r="CI99" s="995"/>
      <c r="CJ99" s="995"/>
      <c r="CK99" s="995"/>
      <c r="CL99" s="996"/>
      <c r="CM99" s="994"/>
      <c r="CN99" s="995"/>
      <c r="CO99" s="995"/>
      <c r="CP99" s="995"/>
      <c r="CQ99" s="996"/>
      <c r="CR99" s="994"/>
      <c r="CS99" s="995"/>
      <c r="CT99" s="995"/>
      <c r="CU99" s="995"/>
      <c r="CV99" s="996"/>
      <c r="CW99" s="994"/>
      <c r="CX99" s="995"/>
      <c r="CY99" s="995"/>
      <c r="CZ99" s="995"/>
      <c r="DA99" s="996"/>
      <c r="DB99" s="994"/>
      <c r="DC99" s="995"/>
      <c r="DD99" s="995"/>
      <c r="DE99" s="995"/>
      <c r="DF99" s="996"/>
      <c r="DG99" s="994"/>
      <c r="DH99" s="995"/>
      <c r="DI99" s="995"/>
      <c r="DJ99" s="995"/>
      <c r="DK99" s="996"/>
      <c r="DL99" s="994"/>
      <c r="DM99" s="995"/>
      <c r="DN99" s="995"/>
      <c r="DO99" s="995"/>
      <c r="DP99" s="996"/>
      <c r="DQ99" s="994"/>
      <c r="DR99" s="995"/>
      <c r="DS99" s="995"/>
      <c r="DT99" s="995"/>
      <c r="DU99" s="996"/>
      <c r="DV99" s="983"/>
      <c r="DW99" s="984"/>
      <c r="DX99" s="984"/>
      <c r="DY99" s="984"/>
      <c r="DZ99" s="985"/>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3"/>
      <c r="BT100" s="984"/>
      <c r="BU100" s="984"/>
      <c r="BV100" s="984"/>
      <c r="BW100" s="984"/>
      <c r="BX100" s="984"/>
      <c r="BY100" s="984"/>
      <c r="BZ100" s="984"/>
      <c r="CA100" s="984"/>
      <c r="CB100" s="984"/>
      <c r="CC100" s="984"/>
      <c r="CD100" s="984"/>
      <c r="CE100" s="984"/>
      <c r="CF100" s="984"/>
      <c r="CG100" s="993"/>
      <c r="CH100" s="994"/>
      <c r="CI100" s="995"/>
      <c r="CJ100" s="995"/>
      <c r="CK100" s="995"/>
      <c r="CL100" s="996"/>
      <c r="CM100" s="994"/>
      <c r="CN100" s="995"/>
      <c r="CO100" s="995"/>
      <c r="CP100" s="995"/>
      <c r="CQ100" s="996"/>
      <c r="CR100" s="994"/>
      <c r="CS100" s="995"/>
      <c r="CT100" s="995"/>
      <c r="CU100" s="995"/>
      <c r="CV100" s="996"/>
      <c r="CW100" s="994"/>
      <c r="CX100" s="995"/>
      <c r="CY100" s="995"/>
      <c r="CZ100" s="995"/>
      <c r="DA100" s="996"/>
      <c r="DB100" s="994"/>
      <c r="DC100" s="995"/>
      <c r="DD100" s="995"/>
      <c r="DE100" s="995"/>
      <c r="DF100" s="996"/>
      <c r="DG100" s="994"/>
      <c r="DH100" s="995"/>
      <c r="DI100" s="995"/>
      <c r="DJ100" s="995"/>
      <c r="DK100" s="996"/>
      <c r="DL100" s="994"/>
      <c r="DM100" s="995"/>
      <c r="DN100" s="995"/>
      <c r="DO100" s="995"/>
      <c r="DP100" s="996"/>
      <c r="DQ100" s="994"/>
      <c r="DR100" s="995"/>
      <c r="DS100" s="995"/>
      <c r="DT100" s="995"/>
      <c r="DU100" s="996"/>
      <c r="DV100" s="983"/>
      <c r="DW100" s="984"/>
      <c r="DX100" s="984"/>
      <c r="DY100" s="984"/>
      <c r="DZ100" s="985"/>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3"/>
      <c r="BT101" s="984"/>
      <c r="BU101" s="984"/>
      <c r="BV101" s="984"/>
      <c r="BW101" s="984"/>
      <c r="BX101" s="984"/>
      <c r="BY101" s="984"/>
      <c r="BZ101" s="984"/>
      <c r="CA101" s="984"/>
      <c r="CB101" s="984"/>
      <c r="CC101" s="984"/>
      <c r="CD101" s="984"/>
      <c r="CE101" s="984"/>
      <c r="CF101" s="984"/>
      <c r="CG101" s="993"/>
      <c r="CH101" s="994"/>
      <c r="CI101" s="995"/>
      <c r="CJ101" s="995"/>
      <c r="CK101" s="995"/>
      <c r="CL101" s="996"/>
      <c r="CM101" s="994"/>
      <c r="CN101" s="995"/>
      <c r="CO101" s="995"/>
      <c r="CP101" s="995"/>
      <c r="CQ101" s="996"/>
      <c r="CR101" s="994"/>
      <c r="CS101" s="995"/>
      <c r="CT101" s="995"/>
      <c r="CU101" s="995"/>
      <c r="CV101" s="996"/>
      <c r="CW101" s="994"/>
      <c r="CX101" s="995"/>
      <c r="CY101" s="995"/>
      <c r="CZ101" s="995"/>
      <c r="DA101" s="996"/>
      <c r="DB101" s="994"/>
      <c r="DC101" s="995"/>
      <c r="DD101" s="995"/>
      <c r="DE101" s="995"/>
      <c r="DF101" s="996"/>
      <c r="DG101" s="994"/>
      <c r="DH101" s="995"/>
      <c r="DI101" s="995"/>
      <c r="DJ101" s="995"/>
      <c r="DK101" s="996"/>
      <c r="DL101" s="994"/>
      <c r="DM101" s="995"/>
      <c r="DN101" s="995"/>
      <c r="DO101" s="995"/>
      <c r="DP101" s="996"/>
      <c r="DQ101" s="994"/>
      <c r="DR101" s="995"/>
      <c r="DS101" s="995"/>
      <c r="DT101" s="995"/>
      <c r="DU101" s="996"/>
      <c r="DV101" s="983"/>
      <c r="DW101" s="984"/>
      <c r="DX101" s="984"/>
      <c r="DY101" s="984"/>
      <c r="DZ101" s="985"/>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5" t="s">
        <v>399</v>
      </c>
      <c r="BS102" s="976"/>
      <c r="BT102" s="976"/>
      <c r="BU102" s="976"/>
      <c r="BV102" s="976"/>
      <c r="BW102" s="976"/>
      <c r="BX102" s="976"/>
      <c r="BY102" s="976"/>
      <c r="BZ102" s="976"/>
      <c r="CA102" s="976"/>
      <c r="CB102" s="976"/>
      <c r="CC102" s="976"/>
      <c r="CD102" s="976"/>
      <c r="CE102" s="976"/>
      <c r="CF102" s="976"/>
      <c r="CG102" s="986"/>
      <c r="CH102" s="987"/>
      <c r="CI102" s="988"/>
      <c r="CJ102" s="988"/>
      <c r="CK102" s="988"/>
      <c r="CL102" s="989"/>
      <c r="CM102" s="987"/>
      <c r="CN102" s="988"/>
      <c r="CO102" s="988"/>
      <c r="CP102" s="988"/>
      <c r="CQ102" s="989"/>
      <c r="CR102" s="990">
        <v>30</v>
      </c>
      <c r="CS102" s="991"/>
      <c r="CT102" s="991"/>
      <c r="CU102" s="991"/>
      <c r="CV102" s="992"/>
      <c r="CW102" s="990"/>
      <c r="CX102" s="991"/>
      <c r="CY102" s="991"/>
      <c r="CZ102" s="991"/>
      <c r="DA102" s="992"/>
      <c r="DB102" s="990"/>
      <c r="DC102" s="991"/>
      <c r="DD102" s="991"/>
      <c r="DE102" s="991"/>
      <c r="DF102" s="992"/>
      <c r="DG102" s="990"/>
      <c r="DH102" s="991"/>
      <c r="DI102" s="991"/>
      <c r="DJ102" s="991"/>
      <c r="DK102" s="992"/>
      <c r="DL102" s="990"/>
      <c r="DM102" s="991"/>
      <c r="DN102" s="991"/>
      <c r="DO102" s="991"/>
      <c r="DP102" s="992"/>
      <c r="DQ102" s="990"/>
      <c r="DR102" s="991"/>
      <c r="DS102" s="991"/>
      <c r="DT102" s="991"/>
      <c r="DU102" s="992"/>
      <c r="DV102" s="975"/>
      <c r="DW102" s="976"/>
      <c r="DX102" s="976"/>
      <c r="DY102" s="976"/>
      <c r="DZ102" s="977"/>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8" t="s">
        <v>400</v>
      </c>
      <c r="BR103" s="978"/>
      <c r="BS103" s="978"/>
      <c r="BT103" s="978"/>
      <c r="BU103" s="978"/>
      <c r="BV103" s="978"/>
      <c r="BW103" s="978"/>
      <c r="BX103" s="978"/>
      <c r="BY103" s="978"/>
      <c r="BZ103" s="978"/>
      <c r="CA103" s="978"/>
      <c r="CB103" s="978"/>
      <c r="CC103" s="978"/>
      <c r="CD103" s="978"/>
      <c r="CE103" s="978"/>
      <c r="CF103" s="978"/>
      <c r="CG103" s="978"/>
      <c r="CH103" s="978"/>
      <c r="CI103" s="978"/>
      <c r="CJ103" s="978"/>
      <c r="CK103" s="978"/>
      <c r="CL103" s="978"/>
      <c r="CM103" s="978"/>
      <c r="CN103" s="978"/>
      <c r="CO103" s="978"/>
      <c r="CP103" s="978"/>
      <c r="CQ103" s="978"/>
      <c r="CR103" s="978"/>
      <c r="CS103" s="978"/>
      <c r="CT103" s="978"/>
      <c r="CU103" s="978"/>
      <c r="CV103" s="978"/>
      <c r="CW103" s="978"/>
      <c r="CX103" s="978"/>
      <c r="CY103" s="978"/>
      <c r="CZ103" s="978"/>
      <c r="DA103" s="978"/>
      <c r="DB103" s="978"/>
      <c r="DC103" s="978"/>
      <c r="DD103" s="978"/>
      <c r="DE103" s="978"/>
      <c r="DF103" s="978"/>
      <c r="DG103" s="978"/>
      <c r="DH103" s="978"/>
      <c r="DI103" s="978"/>
      <c r="DJ103" s="978"/>
      <c r="DK103" s="978"/>
      <c r="DL103" s="978"/>
      <c r="DM103" s="978"/>
      <c r="DN103" s="978"/>
      <c r="DO103" s="978"/>
      <c r="DP103" s="978"/>
      <c r="DQ103" s="978"/>
      <c r="DR103" s="978"/>
      <c r="DS103" s="978"/>
      <c r="DT103" s="978"/>
      <c r="DU103" s="978"/>
      <c r="DV103" s="978"/>
      <c r="DW103" s="978"/>
      <c r="DX103" s="978"/>
      <c r="DY103" s="978"/>
      <c r="DZ103" s="978"/>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9" t="s">
        <v>401</v>
      </c>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979"/>
      <c r="DK104" s="979"/>
      <c r="DL104" s="979"/>
      <c r="DM104" s="979"/>
      <c r="DN104" s="979"/>
      <c r="DO104" s="979"/>
      <c r="DP104" s="979"/>
      <c r="DQ104" s="979"/>
      <c r="DR104" s="979"/>
      <c r="DS104" s="979"/>
      <c r="DT104" s="979"/>
      <c r="DU104" s="979"/>
      <c r="DV104" s="979"/>
      <c r="DW104" s="979"/>
      <c r="DX104" s="979"/>
      <c r="DY104" s="979"/>
      <c r="DZ104" s="979"/>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80" t="s">
        <v>404</v>
      </c>
      <c r="B108" s="981"/>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c r="AF108" s="981"/>
      <c r="AG108" s="981"/>
      <c r="AH108" s="981"/>
      <c r="AI108" s="981"/>
      <c r="AJ108" s="981"/>
      <c r="AK108" s="981"/>
      <c r="AL108" s="981"/>
      <c r="AM108" s="981"/>
      <c r="AN108" s="981"/>
      <c r="AO108" s="981"/>
      <c r="AP108" s="981"/>
      <c r="AQ108" s="981"/>
      <c r="AR108" s="981"/>
      <c r="AS108" s="981"/>
      <c r="AT108" s="982"/>
      <c r="AU108" s="980" t="s">
        <v>405</v>
      </c>
      <c r="AV108" s="981"/>
      <c r="AW108" s="981"/>
      <c r="AX108" s="981"/>
      <c r="AY108" s="981"/>
      <c r="AZ108" s="981"/>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981"/>
      <c r="DK108" s="981"/>
      <c r="DL108" s="981"/>
      <c r="DM108" s="981"/>
      <c r="DN108" s="981"/>
      <c r="DO108" s="981"/>
      <c r="DP108" s="981"/>
      <c r="DQ108" s="981"/>
      <c r="DR108" s="981"/>
      <c r="DS108" s="981"/>
      <c r="DT108" s="981"/>
      <c r="DU108" s="981"/>
      <c r="DV108" s="981"/>
      <c r="DW108" s="981"/>
      <c r="DX108" s="981"/>
      <c r="DY108" s="981"/>
      <c r="DZ108" s="982"/>
    </row>
    <row r="109" spans="1:131" s="230" customFormat="1" ht="26.25" customHeight="1" x14ac:dyDescent="0.15">
      <c r="A109" s="933" t="s">
        <v>406</v>
      </c>
      <c r="B109" s="934"/>
      <c r="C109" s="934"/>
      <c r="D109" s="934"/>
      <c r="E109" s="934"/>
      <c r="F109" s="934"/>
      <c r="G109" s="934"/>
      <c r="H109" s="934"/>
      <c r="I109" s="934"/>
      <c r="J109" s="934"/>
      <c r="K109" s="934"/>
      <c r="L109" s="934"/>
      <c r="M109" s="934"/>
      <c r="N109" s="934"/>
      <c r="O109" s="934"/>
      <c r="P109" s="934"/>
      <c r="Q109" s="934"/>
      <c r="R109" s="934"/>
      <c r="S109" s="934"/>
      <c r="T109" s="934"/>
      <c r="U109" s="934"/>
      <c r="V109" s="934"/>
      <c r="W109" s="934"/>
      <c r="X109" s="934"/>
      <c r="Y109" s="934"/>
      <c r="Z109" s="935"/>
      <c r="AA109" s="936" t="s">
        <v>407</v>
      </c>
      <c r="AB109" s="934"/>
      <c r="AC109" s="934"/>
      <c r="AD109" s="934"/>
      <c r="AE109" s="935"/>
      <c r="AF109" s="936" t="s">
        <v>408</v>
      </c>
      <c r="AG109" s="934"/>
      <c r="AH109" s="934"/>
      <c r="AI109" s="934"/>
      <c r="AJ109" s="935"/>
      <c r="AK109" s="936" t="s">
        <v>293</v>
      </c>
      <c r="AL109" s="934"/>
      <c r="AM109" s="934"/>
      <c r="AN109" s="934"/>
      <c r="AO109" s="935"/>
      <c r="AP109" s="936" t="s">
        <v>409</v>
      </c>
      <c r="AQ109" s="934"/>
      <c r="AR109" s="934"/>
      <c r="AS109" s="934"/>
      <c r="AT109" s="967"/>
      <c r="AU109" s="933" t="s">
        <v>406</v>
      </c>
      <c r="AV109" s="934"/>
      <c r="AW109" s="934"/>
      <c r="AX109" s="934"/>
      <c r="AY109" s="934"/>
      <c r="AZ109" s="934"/>
      <c r="BA109" s="934"/>
      <c r="BB109" s="934"/>
      <c r="BC109" s="934"/>
      <c r="BD109" s="934"/>
      <c r="BE109" s="934"/>
      <c r="BF109" s="934"/>
      <c r="BG109" s="934"/>
      <c r="BH109" s="934"/>
      <c r="BI109" s="934"/>
      <c r="BJ109" s="934"/>
      <c r="BK109" s="934"/>
      <c r="BL109" s="934"/>
      <c r="BM109" s="934"/>
      <c r="BN109" s="934"/>
      <c r="BO109" s="934"/>
      <c r="BP109" s="935"/>
      <c r="BQ109" s="936" t="s">
        <v>407</v>
      </c>
      <c r="BR109" s="934"/>
      <c r="BS109" s="934"/>
      <c r="BT109" s="934"/>
      <c r="BU109" s="935"/>
      <c r="BV109" s="936" t="s">
        <v>408</v>
      </c>
      <c r="BW109" s="934"/>
      <c r="BX109" s="934"/>
      <c r="BY109" s="934"/>
      <c r="BZ109" s="935"/>
      <c r="CA109" s="936" t="s">
        <v>293</v>
      </c>
      <c r="CB109" s="934"/>
      <c r="CC109" s="934"/>
      <c r="CD109" s="934"/>
      <c r="CE109" s="935"/>
      <c r="CF109" s="974" t="s">
        <v>409</v>
      </c>
      <c r="CG109" s="974"/>
      <c r="CH109" s="974"/>
      <c r="CI109" s="974"/>
      <c r="CJ109" s="974"/>
      <c r="CK109" s="936" t="s">
        <v>410</v>
      </c>
      <c r="CL109" s="934"/>
      <c r="CM109" s="934"/>
      <c r="CN109" s="934"/>
      <c r="CO109" s="934"/>
      <c r="CP109" s="934"/>
      <c r="CQ109" s="934"/>
      <c r="CR109" s="934"/>
      <c r="CS109" s="934"/>
      <c r="CT109" s="934"/>
      <c r="CU109" s="934"/>
      <c r="CV109" s="934"/>
      <c r="CW109" s="934"/>
      <c r="CX109" s="934"/>
      <c r="CY109" s="934"/>
      <c r="CZ109" s="934"/>
      <c r="DA109" s="934"/>
      <c r="DB109" s="934"/>
      <c r="DC109" s="934"/>
      <c r="DD109" s="934"/>
      <c r="DE109" s="934"/>
      <c r="DF109" s="935"/>
      <c r="DG109" s="936" t="s">
        <v>407</v>
      </c>
      <c r="DH109" s="934"/>
      <c r="DI109" s="934"/>
      <c r="DJ109" s="934"/>
      <c r="DK109" s="935"/>
      <c r="DL109" s="936" t="s">
        <v>408</v>
      </c>
      <c r="DM109" s="934"/>
      <c r="DN109" s="934"/>
      <c r="DO109" s="934"/>
      <c r="DP109" s="935"/>
      <c r="DQ109" s="936" t="s">
        <v>293</v>
      </c>
      <c r="DR109" s="934"/>
      <c r="DS109" s="934"/>
      <c r="DT109" s="934"/>
      <c r="DU109" s="935"/>
      <c r="DV109" s="936" t="s">
        <v>409</v>
      </c>
      <c r="DW109" s="934"/>
      <c r="DX109" s="934"/>
      <c r="DY109" s="934"/>
      <c r="DZ109" s="967"/>
    </row>
    <row r="110" spans="1:131" s="230" customFormat="1" ht="26.25" customHeight="1" x14ac:dyDescent="0.15">
      <c r="A110" s="845" t="s">
        <v>411</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926">
        <v>203888</v>
      </c>
      <c r="AB110" s="927"/>
      <c r="AC110" s="927"/>
      <c r="AD110" s="927"/>
      <c r="AE110" s="928"/>
      <c r="AF110" s="929">
        <v>195281</v>
      </c>
      <c r="AG110" s="927"/>
      <c r="AH110" s="927"/>
      <c r="AI110" s="927"/>
      <c r="AJ110" s="928"/>
      <c r="AK110" s="929">
        <v>183819</v>
      </c>
      <c r="AL110" s="927"/>
      <c r="AM110" s="927"/>
      <c r="AN110" s="927"/>
      <c r="AO110" s="928"/>
      <c r="AP110" s="930">
        <v>7.8</v>
      </c>
      <c r="AQ110" s="931"/>
      <c r="AR110" s="931"/>
      <c r="AS110" s="931"/>
      <c r="AT110" s="932"/>
      <c r="AU110" s="968" t="s">
        <v>69</v>
      </c>
      <c r="AV110" s="969"/>
      <c r="AW110" s="969"/>
      <c r="AX110" s="969"/>
      <c r="AY110" s="969"/>
      <c r="AZ110" s="898" t="s">
        <v>412</v>
      </c>
      <c r="BA110" s="846"/>
      <c r="BB110" s="846"/>
      <c r="BC110" s="846"/>
      <c r="BD110" s="846"/>
      <c r="BE110" s="846"/>
      <c r="BF110" s="846"/>
      <c r="BG110" s="846"/>
      <c r="BH110" s="846"/>
      <c r="BI110" s="846"/>
      <c r="BJ110" s="846"/>
      <c r="BK110" s="846"/>
      <c r="BL110" s="846"/>
      <c r="BM110" s="846"/>
      <c r="BN110" s="846"/>
      <c r="BO110" s="846"/>
      <c r="BP110" s="847"/>
      <c r="BQ110" s="899">
        <v>1442026</v>
      </c>
      <c r="BR110" s="880"/>
      <c r="BS110" s="880"/>
      <c r="BT110" s="880"/>
      <c r="BU110" s="880"/>
      <c r="BV110" s="880">
        <v>1255854</v>
      </c>
      <c r="BW110" s="880"/>
      <c r="BX110" s="880"/>
      <c r="BY110" s="880"/>
      <c r="BZ110" s="880"/>
      <c r="CA110" s="880">
        <v>1080002</v>
      </c>
      <c r="CB110" s="880"/>
      <c r="CC110" s="880"/>
      <c r="CD110" s="880"/>
      <c r="CE110" s="880"/>
      <c r="CF110" s="904">
        <v>45.6</v>
      </c>
      <c r="CG110" s="905"/>
      <c r="CH110" s="905"/>
      <c r="CI110" s="905"/>
      <c r="CJ110" s="905"/>
      <c r="CK110" s="964" t="s">
        <v>413</v>
      </c>
      <c r="CL110" s="857"/>
      <c r="CM110" s="898" t="s">
        <v>414</v>
      </c>
      <c r="CN110" s="846"/>
      <c r="CO110" s="846"/>
      <c r="CP110" s="846"/>
      <c r="CQ110" s="846"/>
      <c r="CR110" s="846"/>
      <c r="CS110" s="846"/>
      <c r="CT110" s="846"/>
      <c r="CU110" s="846"/>
      <c r="CV110" s="846"/>
      <c r="CW110" s="846"/>
      <c r="CX110" s="846"/>
      <c r="CY110" s="846"/>
      <c r="CZ110" s="846"/>
      <c r="DA110" s="846"/>
      <c r="DB110" s="846"/>
      <c r="DC110" s="846"/>
      <c r="DD110" s="846"/>
      <c r="DE110" s="846"/>
      <c r="DF110" s="847"/>
      <c r="DG110" s="899" t="s">
        <v>117</v>
      </c>
      <c r="DH110" s="880"/>
      <c r="DI110" s="880"/>
      <c r="DJ110" s="880"/>
      <c r="DK110" s="880"/>
      <c r="DL110" s="880" t="s">
        <v>117</v>
      </c>
      <c r="DM110" s="880"/>
      <c r="DN110" s="880"/>
      <c r="DO110" s="880"/>
      <c r="DP110" s="880"/>
      <c r="DQ110" s="880" t="s">
        <v>117</v>
      </c>
      <c r="DR110" s="880"/>
      <c r="DS110" s="880"/>
      <c r="DT110" s="880"/>
      <c r="DU110" s="880"/>
      <c r="DV110" s="881" t="s">
        <v>117</v>
      </c>
      <c r="DW110" s="881"/>
      <c r="DX110" s="881"/>
      <c r="DY110" s="881"/>
      <c r="DZ110" s="882"/>
    </row>
    <row r="111" spans="1:131" s="230" customFormat="1" ht="26.25" customHeight="1" x14ac:dyDescent="0.15">
      <c r="A111" s="812" t="s">
        <v>415</v>
      </c>
      <c r="B111" s="813"/>
      <c r="C111" s="813"/>
      <c r="D111" s="813"/>
      <c r="E111" s="813"/>
      <c r="F111" s="813"/>
      <c r="G111" s="813"/>
      <c r="H111" s="813"/>
      <c r="I111" s="813"/>
      <c r="J111" s="813"/>
      <c r="K111" s="813"/>
      <c r="L111" s="813"/>
      <c r="M111" s="813"/>
      <c r="N111" s="813"/>
      <c r="O111" s="813"/>
      <c r="P111" s="813"/>
      <c r="Q111" s="813"/>
      <c r="R111" s="813"/>
      <c r="S111" s="813"/>
      <c r="T111" s="813"/>
      <c r="U111" s="813"/>
      <c r="V111" s="813"/>
      <c r="W111" s="813"/>
      <c r="X111" s="813"/>
      <c r="Y111" s="813"/>
      <c r="Z111" s="963"/>
      <c r="AA111" s="956" t="s">
        <v>117</v>
      </c>
      <c r="AB111" s="957"/>
      <c r="AC111" s="957"/>
      <c r="AD111" s="957"/>
      <c r="AE111" s="958"/>
      <c r="AF111" s="959" t="s">
        <v>117</v>
      </c>
      <c r="AG111" s="957"/>
      <c r="AH111" s="957"/>
      <c r="AI111" s="957"/>
      <c r="AJ111" s="958"/>
      <c r="AK111" s="959" t="s">
        <v>117</v>
      </c>
      <c r="AL111" s="957"/>
      <c r="AM111" s="957"/>
      <c r="AN111" s="957"/>
      <c r="AO111" s="958"/>
      <c r="AP111" s="960" t="s">
        <v>117</v>
      </c>
      <c r="AQ111" s="961"/>
      <c r="AR111" s="961"/>
      <c r="AS111" s="961"/>
      <c r="AT111" s="962"/>
      <c r="AU111" s="970"/>
      <c r="AV111" s="971"/>
      <c r="AW111" s="971"/>
      <c r="AX111" s="971"/>
      <c r="AY111" s="971"/>
      <c r="AZ111" s="853" t="s">
        <v>416</v>
      </c>
      <c r="BA111" s="790"/>
      <c r="BB111" s="790"/>
      <c r="BC111" s="790"/>
      <c r="BD111" s="790"/>
      <c r="BE111" s="790"/>
      <c r="BF111" s="790"/>
      <c r="BG111" s="790"/>
      <c r="BH111" s="790"/>
      <c r="BI111" s="790"/>
      <c r="BJ111" s="790"/>
      <c r="BK111" s="790"/>
      <c r="BL111" s="790"/>
      <c r="BM111" s="790"/>
      <c r="BN111" s="790"/>
      <c r="BO111" s="790"/>
      <c r="BP111" s="791"/>
      <c r="BQ111" s="854">
        <v>12041</v>
      </c>
      <c r="BR111" s="855"/>
      <c r="BS111" s="855"/>
      <c r="BT111" s="855"/>
      <c r="BU111" s="855"/>
      <c r="BV111" s="855" t="s">
        <v>117</v>
      </c>
      <c r="BW111" s="855"/>
      <c r="BX111" s="855"/>
      <c r="BY111" s="855"/>
      <c r="BZ111" s="855"/>
      <c r="CA111" s="855" t="s">
        <v>117</v>
      </c>
      <c r="CB111" s="855"/>
      <c r="CC111" s="855"/>
      <c r="CD111" s="855"/>
      <c r="CE111" s="855"/>
      <c r="CF111" s="913" t="s">
        <v>117</v>
      </c>
      <c r="CG111" s="914"/>
      <c r="CH111" s="914"/>
      <c r="CI111" s="914"/>
      <c r="CJ111" s="914"/>
      <c r="CK111" s="965"/>
      <c r="CL111" s="859"/>
      <c r="CM111" s="853" t="s">
        <v>417</v>
      </c>
      <c r="CN111" s="790"/>
      <c r="CO111" s="790"/>
      <c r="CP111" s="790"/>
      <c r="CQ111" s="790"/>
      <c r="CR111" s="790"/>
      <c r="CS111" s="790"/>
      <c r="CT111" s="790"/>
      <c r="CU111" s="790"/>
      <c r="CV111" s="790"/>
      <c r="CW111" s="790"/>
      <c r="CX111" s="790"/>
      <c r="CY111" s="790"/>
      <c r="CZ111" s="790"/>
      <c r="DA111" s="790"/>
      <c r="DB111" s="790"/>
      <c r="DC111" s="790"/>
      <c r="DD111" s="790"/>
      <c r="DE111" s="790"/>
      <c r="DF111" s="791"/>
      <c r="DG111" s="854" t="s">
        <v>117</v>
      </c>
      <c r="DH111" s="855"/>
      <c r="DI111" s="855"/>
      <c r="DJ111" s="855"/>
      <c r="DK111" s="855"/>
      <c r="DL111" s="855" t="s">
        <v>117</v>
      </c>
      <c r="DM111" s="855"/>
      <c r="DN111" s="855"/>
      <c r="DO111" s="855"/>
      <c r="DP111" s="855"/>
      <c r="DQ111" s="855" t="s">
        <v>117</v>
      </c>
      <c r="DR111" s="855"/>
      <c r="DS111" s="855"/>
      <c r="DT111" s="855"/>
      <c r="DU111" s="855"/>
      <c r="DV111" s="832" t="s">
        <v>117</v>
      </c>
      <c r="DW111" s="832"/>
      <c r="DX111" s="832"/>
      <c r="DY111" s="832"/>
      <c r="DZ111" s="833"/>
    </row>
    <row r="112" spans="1:131" s="230" customFormat="1" ht="26.25" customHeight="1" x14ac:dyDescent="0.15">
      <c r="A112" s="950" t="s">
        <v>418</v>
      </c>
      <c r="B112" s="951"/>
      <c r="C112" s="790" t="s">
        <v>419</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7" t="s">
        <v>117</v>
      </c>
      <c r="AB112" s="818"/>
      <c r="AC112" s="818"/>
      <c r="AD112" s="818"/>
      <c r="AE112" s="819"/>
      <c r="AF112" s="820" t="s">
        <v>117</v>
      </c>
      <c r="AG112" s="818"/>
      <c r="AH112" s="818"/>
      <c r="AI112" s="818"/>
      <c r="AJ112" s="819"/>
      <c r="AK112" s="820" t="s">
        <v>117</v>
      </c>
      <c r="AL112" s="818"/>
      <c r="AM112" s="818"/>
      <c r="AN112" s="818"/>
      <c r="AO112" s="819"/>
      <c r="AP112" s="862" t="s">
        <v>117</v>
      </c>
      <c r="AQ112" s="863"/>
      <c r="AR112" s="863"/>
      <c r="AS112" s="863"/>
      <c r="AT112" s="864"/>
      <c r="AU112" s="970"/>
      <c r="AV112" s="971"/>
      <c r="AW112" s="971"/>
      <c r="AX112" s="971"/>
      <c r="AY112" s="971"/>
      <c r="AZ112" s="853" t="s">
        <v>420</v>
      </c>
      <c r="BA112" s="790"/>
      <c r="BB112" s="790"/>
      <c r="BC112" s="790"/>
      <c r="BD112" s="790"/>
      <c r="BE112" s="790"/>
      <c r="BF112" s="790"/>
      <c r="BG112" s="790"/>
      <c r="BH112" s="790"/>
      <c r="BI112" s="790"/>
      <c r="BJ112" s="790"/>
      <c r="BK112" s="790"/>
      <c r="BL112" s="790"/>
      <c r="BM112" s="790"/>
      <c r="BN112" s="790"/>
      <c r="BO112" s="790"/>
      <c r="BP112" s="791"/>
      <c r="BQ112" s="854">
        <v>596191</v>
      </c>
      <c r="BR112" s="855"/>
      <c r="BS112" s="855"/>
      <c r="BT112" s="855"/>
      <c r="BU112" s="855"/>
      <c r="BV112" s="855">
        <v>503283</v>
      </c>
      <c r="BW112" s="855"/>
      <c r="BX112" s="855"/>
      <c r="BY112" s="855"/>
      <c r="BZ112" s="855"/>
      <c r="CA112" s="855">
        <v>421603</v>
      </c>
      <c r="CB112" s="855"/>
      <c r="CC112" s="855"/>
      <c r="CD112" s="855"/>
      <c r="CE112" s="855"/>
      <c r="CF112" s="913">
        <v>17.8</v>
      </c>
      <c r="CG112" s="914"/>
      <c r="CH112" s="914"/>
      <c r="CI112" s="914"/>
      <c r="CJ112" s="914"/>
      <c r="CK112" s="965"/>
      <c r="CL112" s="859"/>
      <c r="CM112" s="853" t="s">
        <v>421</v>
      </c>
      <c r="CN112" s="790"/>
      <c r="CO112" s="790"/>
      <c r="CP112" s="790"/>
      <c r="CQ112" s="790"/>
      <c r="CR112" s="790"/>
      <c r="CS112" s="790"/>
      <c r="CT112" s="790"/>
      <c r="CU112" s="790"/>
      <c r="CV112" s="790"/>
      <c r="CW112" s="790"/>
      <c r="CX112" s="790"/>
      <c r="CY112" s="790"/>
      <c r="CZ112" s="790"/>
      <c r="DA112" s="790"/>
      <c r="DB112" s="790"/>
      <c r="DC112" s="790"/>
      <c r="DD112" s="790"/>
      <c r="DE112" s="790"/>
      <c r="DF112" s="791"/>
      <c r="DG112" s="854">
        <v>12041</v>
      </c>
      <c r="DH112" s="855"/>
      <c r="DI112" s="855"/>
      <c r="DJ112" s="855"/>
      <c r="DK112" s="855"/>
      <c r="DL112" s="855" t="s">
        <v>117</v>
      </c>
      <c r="DM112" s="855"/>
      <c r="DN112" s="855"/>
      <c r="DO112" s="855"/>
      <c r="DP112" s="855"/>
      <c r="DQ112" s="855" t="s">
        <v>117</v>
      </c>
      <c r="DR112" s="855"/>
      <c r="DS112" s="855"/>
      <c r="DT112" s="855"/>
      <c r="DU112" s="855"/>
      <c r="DV112" s="832" t="s">
        <v>117</v>
      </c>
      <c r="DW112" s="832"/>
      <c r="DX112" s="832"/>
      <c r="DY112" s="832"/>
      <c r="DZ112" s="833"/>
    </row>
    <row r="113" spans="1:130" s="230" customFormat="1" ht="26.25" customHeight="1" x14ac:dyDescent="0.15">
      <c r="A113" s="952"/>
      <c r="B113" s="953"/>
      <c r="C113" s="790" t="s">
        <v>422</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56">
        <v>135190</v>
      </c>
      <c r="AB113" s="957"/>
      <c r="AC113" s="957"/>
      <c r="AD113" s="957"/>
      <c r="AE113" s="958"/>
      <c r="AF113" s="959">
        <v>122530</v>
      </c>
      <c r="AG113" s="957"/>
      <c r="AH113" s="957"/>
      <c r="AI113" s="957"/>
      <c r="AJ113" s="958"/>
      <c r="AK113" s="959">
        <v>91792</v>
      </c>
      <c r="AL113" s="957"/>
      <c r="AM113" s="957"/>
      <c r="AN113" s="957"/>
      <c r="AO113" s="958"/>
      <c r="AP113" s="960">
        <v>3.9</v>
      </c>
      <c r="AQ113" s="961"/>
      <c r="AR113" s="961"/>
      <c r="AS113" s="961"/>
      <c r="AT113" s="962"/>
      <c r="AU113" s="970"/>
      <c r="AV113" s="971"/>
      <c r="AW113" s="971"/>
      <c r="AX113" s="971"/>
      <c r="AY113" s="971"/>
      <c r="AZ113" s="853" t="s">
        <v>423</v>
      </c>
      <c r="BA113" s="790"/>
      <c r="BB113" s="790"/>
      <c r="BC113" s="790"/>
      <c r="BD113" s="790"/>
      <c r="BE113" s="790"/>
      <c r="BF113" s="790"/>
      <c r="BG113" s="790"/>
      <c r="BH113" s="790"/>
      <c r="BI113" s="790"/>
      <c r="BJ113" s="790"/>
      <c r="BK113" s="790"/>
      <c r="BL113" s="790"/>
      <c r="BM113" s="790"/>
      <c r="BN113" s="790"/>
      <c r="BO113" s="790"/>
      <c r="BP113" s="791"/>
      <c r="BQ113" s="854">
        <v>29077</v>
      </c>
      <c r="BR113" s="855"/>
      <c r="BS113" s="855"/>
      <c r="BT113" s="855"/>
      <c r="BU113" s="855"/>
      <c r="BV113" s="855">
        <v>22612</v>
      </c>
      <c r="BW113" s="855"/>
      <c r="BX113" s="855"/>
      <c r="BY113" s="855"/>
      <c r="BZ113" s="855"/>
      <c r="CA113" s="855">
        <v>15975</v>
      </c>
      <c r="CB113" s="855"/>
      <c r="CC113" s="855"/>
      <c r="CD113" s="855"/>
      <c r="CE113" s="855"/>
      <c r="CF113" s="913">
        <v>0.7</v>
      </c>
      <c r="CG113" s="914"/>
      <c r="CH113" s="914"/>
      <c r="CI113" s="914"/>
      <c r="CJ113" s="914"/>
      <c r="CK113" s="965"/>
      <c r="CL113" s="859"/>
      <c r="CM113" s="853" t="s">
        <v>424</v>
      </c>
      <c r="CN113" s="790"/>
      <c r="CO113" s="790"/>
      <c r="CP113" s="790"/>
      <c r="CQ113" s="790"/>
      <c r="CR113" s="790"/>
      <c r="CS113" s="790"/>
      <c r="CT113" s="790"/>
      <c r="CU113" s="790"/>
      <c r="CV113" s="790"/>
      <c r="CW113" s="790"/>
      <c r="CX113" s="790"/>
      <c r="CY113" s="790"/>
      <c r="CZ113" s="790"/>
      <c r="DA113" s="790"/>
      <c r="DB113" s="790"/>
      <c r="DC113" s="790"/>
      <c r="DD113" s="790"/>
      <c r="DE113" s="790"/>
      <c r="DF113" s="791"/>
      <c r="DG113" s="817" t="s">
        <v>117</v>
      </c>
      <c r="DH113" s="818"/>
      <c r="DI113" s="818"/>
      <c r="DJ113" s="818"/>
      <c r="DK113" s="819"/>
      <c r="DL113" s="820" t="s">
        <v>117</v>
      </c>
      <c r="DM113" s="818"/>
      <c r="DN113" s="818"/>
      <c r="DO113" s="818"/>
      <c r="DP113" s="819"/>
      <c r="DQ113" s="820" t="s">
        <v>117</v>
      </c>
      <c r="DR113" s="818"/>
      <c r="DS113" s="818"/>
      <c r="DT113" s="818"/>
      <c r="DU113" s="819"/>
      <c r="DV113" s="862" t="s">
        <v>117</v>
      </c>
      <c r="DW113" s="863"/>
      <c r="DX113" s="863"/>
      <c r="DY113" s="863"/>
      <c r="DZ113" s="864"/>
    </row>
    <row r="114" spans="1:130" s="230" customFormat="1" ht="26.25" customHeight="1" x14ac:dyDescent="0.15">
      <c r="A114" s="952"/>
      <c r="B114" s="953"/>
      <c r="C114" s="790" t="s">
        <v>425</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7">
        <v>32815</v>
      </c>
      <c r="AB114" s="818"/>
      <c r="AC114" s="818"/>
      <c r="AD114" s="818"/>
      <c r="AE114" s="819"/>
      <c r="AF114" s="820">
        <v>31602</v>
      </c>
      <c r="AG114" s="818"/>
      <c r="AH114" s="818"/>
      <c r="AI114" s="818"/>
      <c r="AJ114" s="819"/>
      <c r="AK114" s="820">
        <v>32241</v>
      </c>
      <c r="AL114" s="818"/>
      <c r="AM114" s="818"/>
      <c r="AN114" s="818"/>
      <c r="AO114" s="819"/>
      <c r="AP114" s="862">
        <v>1.4</v>
      </c>
      <c r="AQ114" s="863"/>
      <c r="AR114" s="863"/>
      <c r="AS114" s="863"/>
      <c r="AT114" s="864"/>
      <c r="AU114" s="970"/>
      <c r="AV114" s="971"/>
      <c r="AW114" s="971"/>
      <c r="AX114" s="971"/>
      <c r="AY114" s="971"/>
      <c r="AZ114" s="853" t="s">
        <v>426</v>
      </c>
      <c r="BA114" s="790"/>
      <c r="BB114" s="790"/>
      <c r="BC114" s="790"/>
      <c r="BD114" s="790"/>
      <c r="BE114" s="790"/>
      <c r="BF114" s="790"/>
      <c r="BG114" s="790"/>
      <c r="BH114" s="790"/>
      <c r="BI114" s="790"/>
      <c r="BJ114" s="790"/>
      <c r="BK114" s="790"/>
      <c r="BL114" s="790"/>
      <c r="BM114" s="790"/>
      <c r="BN114" s="790"/>
      <c r="BO114" s="790"/>
      <c r="BP114" s="791"/>
      <c r="BQ114" s="854" t="s">
        <v>117</v>
      </c>
      <c r="BR114" s="855"/>
      <c r="BS114" s="855"/>
      <c r="BT114" s="855"/>
      <c r="BU114" s="855"/>
      <c r="BV114" s="855" t="s">
        <v>117</v>
      </c>
      <c r="BW114" s="855"/>
      <c r="BX114" s="855"/>
      <c r="BY114" s="855"/>
      <c r="BZ114" s="855"/>
      <c r="CA114" s="855" t="s">
        <v>117</v>
      </c>
      <c r="CB114" s="855"/>
      <c r="CC114" s="855"/>
      <c r="CD114" s="855"/>
      <c r="CE114" s="855"/>
      <c r="CF114" s="913" t="s">
        <v>117</v>
      </c>
      <c r="CG114" s="914"/>
      <c r="CH114" s="914"/>
      <c r="CI114" s="914"/>
      <c r="CJ114" s="914"/>
      <c r="CK114" s="965"/>
      <c r="CL114" s="859"/>
      <c r="CM114" s="853" t="s">
        <v>427</v>
      </c>
      <c r="CN114" s="790"/>
      <c r="CO114" s="790"/>
      <c r="CP114" s="790"/>
      <c r="CQ114" s="790"/>
      <c r="CR114" s="790"/>
      <c r="CS114" s="790"/>
      <c r="CT114" s="790"/>
      <c r="CU114" s="790"/>
      <c r="CV114" s="790"/>
      <c r="CW114" s="790"/>
      <c r="CX114" s="790"/>
      <c r="CY114" s="790"/>
      <c r="CZ114" s="790"/>
      <c r="DA114" s="790"/>
      <c r="DB114" s="790"/>
      <c r="DC114" s="790"/>
      <c r="DD114" s="790"/>
      <c r="DE114" s="790"/>
      <c r="DF114" s="791"/>
      <c r="DG114" s="817" t="s">
        <v>117</v>
      </c>
      <c r="DH114" s="818"/>
      <c r="DI114" s="818"/>
      <c r="DJ114" s="818"/>
      <c r="DK114" s="819"/>
      <c r="DL114" s="820" t="s">
        <v>117</v>
      </c>
      <c r="DM114" s="818"/>
      <c r="DN114" s="818"/>
      <c r="DO114" s="818"/>
      <c r="DP114" s="819"/>
      <c r="DQ114" s="820" t="s">
        <v>117</v>
      </c>
      <c r="DR114" s="818"/>
      <c r="DS114" s="818"/>
      <c r="DT114" s="818"/>
      <c r="DU114" s="819"/>
      <c r="DV114" s="862" t="s">
        <v>117</v>
      </c>
      <c r="DW114" s="863"/>
      <c r="DX114" s="863"/>
      <c r="DY114" s="863"/>
      <c r="DZ114" s="864"/>
    </row>
    <row r="115" spans="1:130" s="230" customFormat="1" ht="26.25" customHeight="1" x14ac:dyDescent="0.15">
      <c r="A115" s="952"/>
      <c r="B115" s="953"/>
      <c r="C115" s="790" t="s">
        <v>428</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56">
        <v>11993</v>
      </c>
      <c r="AB115" s="957"/>
      <c r="AC115" s="957"/>
      <c r="AD115" s="957"/>
      <c r="AE115" s="958"/>
      <c r="AF115" s="959">
        <v>12041</v>
      </c>
      <c r="AG115" s="957"/>
      <c r="AH115" s="957"/>
      <c r="AI115" s="957"/>
      <c r="AJ115" s="958"/>
      <c r="AK115" s="959" t="s">
        <v>117</v>
      </c>
      <c r="AL115" s="957"/>
      <c r="AM115" s="957"/>
      <c r="AN115" s="957"/>
      <c r="AO115" s="958"/>
      <c r="AP115" s="960" t="s">
        <v>117</v>
      </c>
      <c r="AQ115" s="961"/>
      <c r="AR115" s="961"/>
      <c r="AS115" s="961"/>
      <c r="AT115" s="962"/>
      <c r="AU115" s="970"/>
      <c r="AV115" s="971"/>
      <c r="AW115" s="971"/>
      <c r="AX115" s="971"/>
      <c r="AY115" s="971"/>
      <c r="AZ115" s="853" t="s">
        <v>429</v>
      </c>
      <c r="BA115" s="790"/>
      <c r="BB115" s="790"/>
      <c r="BC115" s="790"/>
      <c r="BD115" s="790"/>
      <c r="BE115" s="790"/>
      <c r="BF115" s="790"/>
      <c r="BG115" s="790"/>
      <c r="BH115" s="790"/>
      <c r="BI115" s="790"/>
      <c r="BJ115" s="790"/>
      <c r="BK115" s="790"/>
      <c r="BL115" s="790"/>
      <c r="BM115" s="790"/>
      <c r="BN115" s="790"/>
      <c r="BO115" s="790"/>
      <c r="BP115" s="791"/>
      <c r="BQ115" s="854" t="s">
        <v>117</v>
      </c>
      <c r="BR115" s="855"/>
      <c r="BS115" s="855"/>
      <c r="BT115" s="855"/>
      <c r="BU115" s="855"/>
      <c r="BV115" s="855" t="s">
        <v>117</v>
      </c>
      <c r="BW115" s="855"/>
      <c r="BX115" s="855"/>
      <c r="BY115" s="855"/>
      <c r="BZ115" s="855"/>
      <c r="CA115" s="855" t="s">
        <v>117</v>
      </c>
      <c r="CB115" s="855"/>
      <c r="CC115" s="855"/>
      <c r="CD115" s="855"/>
      <c r="CE115" s="855"/>
      <c r="CF115" s="913" t="s">
        <v>117</v>
      </c>
      <c r="CG115" s="914"/>
      <c r="CH115" s="914"/>
      <c r="CI115" s="914"/>
      <c r="CJ115" s="914"/>
      <c r="CK115" s="965"/>
      <c r="CL115" s="859"/>
      <c r="CM115" s="853" t="s">
        <v>430</v>
      </c>
      <c r="CN115" s="790"/>
      <c r="CO115" s="790"/>
      <c r="CP115" s="790"/>
      <c r="CQ115" s="790"/>
      <c r="CR115" s="790"/>
      <c r="CS115" s="790"/>
      <c r="CT115" s="790"/>
      <c r="CU115" s="790"/>
      <c r="CV115" s="790"/>
      <c r="CW115" s="790"/>
      <c r="CX115" s="790"/>
      <c r="CY115" s="790"/>
      <c r="CZ115" s="790"/>
      <c r="DA115" s="790"/>
      <c r="DB115" s="790"/>
      <c r="DC115" s="790"/>
      <c r="DD115" s="790"/>
      <c r="DE115" s="790"/>
      <c r="DF115" s="791"/>
      <c r="DG115" s="817" t="s">
        <v>117</v>
      </c>
      <c r="DH115" s="818"/>
      <c r="DI115" s="818"/>
      <c r="DJ115" s="818"/>
      <c r="DK115" s="819"/>
      <c r="DL115" s="820" t="s">
        <v>117</v>
      </c>
      <c r="DM115" s="818"/>
      <c r="DN115" s="818"/>
      <c r="DO115" s="818"/>
      <c r="DP115" s="819"/>
      <c r="DQ115" s="820" t="s">
        <v>117</v>
      </c>
      <c r="DR115" s="818"/>
      <c r="DS115" s="818"/>
      <c r="DT115" s="818"/>
      <c r="DU115" s="819"/>
      <c r="DV115" s="862" t="s">
        <v>117</v>
      </c>
      <c r="DW115" s="863"/>
      <c r="DX115" s="863"/>
      <c r="DY115" s="863"/>
      <c r="DZ115" s="864"/>
    </row>
    <row r="116" spans="1:130" s="230" customFormat="1" ht="26.25" customHeight="1" x14ac:dyDescent="0.15">
      <c r="A116" s="954"/>
      <c r="B116" s="955"/>
      <c r="C116" s="877" t="s">
        <v>431</v>
      </c>
      <c r="D116" s="877"/>
      <c r="E116" s="877"/>
      <c r="F116" s="877"/>
      <c r="G116" s="877"/>
      <c r="H116" s="877"/>
      <c r="I116" s="877"/>
      <c r="J116" s="877"/>
      <c r="K116" s="877"/>
      <c r="L116" s="877"/>
      <c r="M116" s="877"/>
      <c r="N116" s="877"/>
      <c r="O116" s="877"/>
      <c r="P116" s="877"/>
      <c r="Q116" s="877"/>
      <c r="R116" s="877"/>
      <c r="S116" s="877"/>
      <c r="T116" s="877"/>
      <c r="U116" s="877"/>
      <c r="V116" s="877"/>
      <c r="W116" s="877"/>
      <c r="X116" s="877"/>
      <c r="Y116" s="877"/>
      <c r="Z116" s="878"/>
      <c r="AA116" s="817" t="s">
        <v>117</v>
      </c>
      <c r="AB116" s="818"/>
      <c r="AC116" s="818"/>
      <c r="AD116" s="818"/>
      <c r="AE116" s="819"/>
      <c r="AF116" s="820" t="s">
        <v>117</v>
      </c>
      <c r="AG116" s="818"/>
      <c r="AH116" s="818"/>
      <c r="AI116" s="818"/>
      <c r="AJ116" s="819"/>
      <c r="AK116" s="820" t="s">
        <v>117</v>
      </c>
      <c r="AL116" s="818"/>
      <c r="AM116" s="818"/>
      <c r="AN116" s="818"/>
      <c r="AO116" s="819"/>
      <c r="AP116" s="862" t="s">
        <v>117</v>
      </c>
      <c r="AQ116" s="863"/>
      <c r="AR116" s="863"/>
      <c r="AS116" s="863"/>
      <c r="AT116" s="864"/>
      <c r="AU116" s="970"/>
      <c r="AV116" s="971"/>
      <c r="AW116" s="971"/>
      <c r="AX116" s="971"/>
      <c r="AY116" s="971"/>
      <c r="AZ116" s="947" t="s">
        <v>432</v>
      </c>
      <c r="BA116" s="948"/>
      <c r="BB116" s="948"/>
      <c r="BC116" s="948"/>
      <c r="BD116" s="948"/>
      <c r="BE116" s="948"/>
      <c r="BF116" s="948"/>
      <c r="BG116" s="948"/>
      <c r="BH116" s="948"/>
      <c r="BI116" s="948"/>
      <c r="BJ116" s="948"/>
      <c r="BK116" s="948"/>
      <c r="BL116" s="948"/>
      <c r="BM116" s="948"/>
      <c r="BN116" s="948"/>
      <c r="BO116" s="948"/>
      <c r="BP116" s="949"/>
      <c r="BQ116" s="854" t="s">
        <v>117</v>
      </c>
      <c r="BR116" s="855"/>
      <c r="BS116" s="855"/>
      <c r="BT116" s="855"/>
      <c r="BU116" s="855"/>
      <c r="BV116" s="855" t="s">
        <v>117</v>
      </c>
      <c r="BW116" s="855"/>
      <c r="BX116" s="855"/>
      <c r="BY116" s="855"/>
      <c r="BZ116" s="855"/>
      <c r="CA116" s="855" t="s">
        <v>117</v>
      </c>
      <c r="CB116" s="855"/>
      <c r="CC116" s="855"/>
      <c r="CD116" s="855"/>
      <c r="CE116" s="855"/>
      <c r="CF116" s="913" t="s">
        <v>117</v>
      </c>
      <c r="CG116" s="914"/>
      <c r="CH116" s="914"/>
      <c r="CI116" s="914"/>
      <c r="CJ116" s="914"/>
      <c r="CK116" s="965"/>
      <c r="CL116" s="859"/>
      <c r="CM116" s="853" t="s">
        <v>433</v>
      </c>
      <c r="CN116" s="790"/>
      <c r="CO116" s="790"/>
      <c r="CP116" s="790"/>
      <c r="CQ116" s="790"/>
      <c r="CR116" s="790"/>
      <c r="CS116" s="790"/>
      <c r="CT116" s="790"/>
      <c r="CU116" s="790"/>
      <c r="CV116" s="790"/>
      <c r="CW116" s="790"/>
      <c r="CX116" s="790"/>
      <c r="CY116" s="790"/>
      <c r="CZ116" s="790"/>
      <c r="DA116" s="790"/>
      <c r="DB116" s="790"/>
      <c r="DC116" s="790"/>
      <c r="DD116" s="790"/>
      <c r="DE116" s="790"/>
      <c r="DF116" s="791"/>
      <c r="DG116" s="817" t="s">
        <v>117</v>
      </c>
      <c r="DH116" s="818"/>
      <c r="DI116" s="818"/>
      <c r="DJ116" s="818"/>
      <c r="DK116" s="819"/>
      <c r="DL116" s="820" t="s">
        <v>117</v>
      </c>
      <c r="DM116" s="818"/>
      <c r="DN116" s="818"/>
      <c r="DO116" s="818"/>
      <c r="DP116" s="819"/>
      <c r="DQ116" s="820" t="s">
        <v>117</v>
      </c>
      <c r="DR116" s="818"/>
      <c r="DS116" s="818"/>
      <c r="DT116" s="818"/>
      <c r="DU116" s="819"/>
      <c r="DV116" s="862" t="s">
        <v>117</v>
      </c>
      <c r="DW116" s="863"/>
      <c r="DX116" s="863"/>
      <c r="DY116" s="863"/>
      <c r="DZ116" s="864"/>
    </row>
    <row r="117" spans="1:130" s="230" customFormat="1" ht="26.25" customHeight="1" x14ac:dyDescent="0.15">
      <c r="A117" s="933" t="s">
        <v>176</v>
      </c>
      <c r="B117" s="934"/>
      <c r="C117" s="934"/>
      <c r="D117" s="934"/>
      <c r="E117" s="934"/>
      <c r="F117" s="934"/>
      <c r="G117" s="934"/>
      <c r="H117" s="934"/>
      <c r="I117" s="934"/>
      <c r="J117" s="934"/>
      <c r="K117" s="934"/>
      <c r="L117" s="934"/>
      <c r="M117" s="934"/>
      <c r="N117" s="934"/>
      <c r="O117" s="934"/>
      <c r="P117" s="934"/>
      <c r="Q117" s="934"/>
      <c r="R117" s="934"/>
      <c r="S117" s="934"/>
      <c r="T117" s="934"/>
      <c r="U117" s="934"/>
      <c r="V117" s="934"/>
      <c r="W117" s="934"/>
      <c r="X117" s="934"/>
      <c r="Y117" s="915" t="s">
        <v>434</v>
      </c>
      <c r="Z117" s="935"/>
      <c r="AA117" s="940">
        <v>383886</v>
      </c>
      <c r="AB117" s="941"/>
      <c r="AC117" s="941"/>
      <c r="AD117" s="941"/>
      <c r="AE117" s="942"/>
      <c r="AF117" s="943">
        <v>361454</v>
      </c>
      <c r="AG117" s="941"/>
      <c r="AH117" s="941"/>
      <c r="AI117" s="941"/>
      <c r="AJ117" s="942"/>
      <c r="AK117" s="943">
        <v>307852</v>
      </c>
      <c r="AL117" s="941"/>
      <c r="AM117" s="941"/>
      <c r="AN117" s="941"/>
      <c r="AO117" s="942"/>
      <c r="AP117" s="944"/>
      <c r="AQ117" s="945"/>
      <c r="AR117" s="945"/>
      <c r="AS117" s="945"/>
      <c r="AT117" s="946"/>
      <c r="AU117" s="970"/>
      <c r="AV117" s="971"/>
      <c r="AW117" s="971"/>
      <c r="AX117" s="971"/>
      <c r="AY117" s="971"/>
      <c r="AZ117" s="901" t="s">
        <v>435</v>
      </c>
      <c r="BA117" s="902"/>
      <c r="BB117" s="902"/>
      <c r="BC117" s="902"/>
      <c r="BD117" s="902"/>
      <c r="BE117" s="902"/>
      <c r="BF117" s="902"/>
      <c r="BG117" s="902"/>
      <c r="BH117" s="902"/>
      <c r="BI117" s="902"/>
      <c r="BJ117" s="902"/>
      <c r="BK117" s="902"/>
      <c r="BL117" s="902"/>
      <c r="BM117" s="902"/>
      <c r="BN117" s="902"/>
      <c r="BO117" s="902"/>
      <c r="BP117" s="903"/>
      <c r="BQ117" s="854" t="s">
        <v>117</v>
      </c>
      <c r="BR117" s="855"/>
      <c r="BS117" s="855"/>
      <c r="BT117" s="855"/>
      <c r="BU117" s="855"/>
      <c r="BV117" s="855" t="s">
        <v>117</v>
      </c>
      <c r="BW117" s="855"/>
      <c r="BX117" s="855"/>
      <c r="BY117" s="855"/>
      <c r="BZ117" s="855"/>
      <c r="CA117" s="855" t="s">
        <v>117</v>
      </c>
      <c r="CB117" s="855"/>
      <c r="CC117" s="855"/>
      <c r="CD117" s="855"/>
      <c r="CE117" s="855"/>
      <c r="CF117" s="913" t="s">
        <v>117</v>
      </c>
      <c r="CG117" s="914"/>
      <c r="CH117" s="914"/>
      <c r="CI117" s="914"/>
      <c r="CJ117" s="914"/>
      <c r="CK117" s="965"/>
      <c r="CL117" s="859"/>
      <c r="CM117" s="853" t="s">
        <v>436</v>
      </c>
      <c r="CN117" s="790"/>
      <c r="CO117" s="790"/>
      <c r="CP117" s="790"/>
      <c r="CQ117" s="790"/>
      <c r="CR117" s="790"/>
      <c r="CS117" s="790"/>
      <c r="CT117" s="790"/>
      <c r="CU117" s="790"/>
      <c r="CV117" s="790"/>
      <c r="CW117" s="790"/>
      <c r="CX117" s="790"/>
      <c r="CY117" s="790"/>
      <c r="CZ117" s="790"/>
      <c r="DA117" s="790"/>
      <c r="DB117" s="790"/>
      <c r="DC117" s="790"/>
      <c r="DD117" s="790"/>
      <c r="DE117" s="790"/>
      <c r="DF117" s="791"/>
      <c r="DG117" s="817" t="s">
        <v>117</v>
      </c>
      <c r="DH117" s="818"/>
      <c r="DI117" s="818"/>
      <c r="DJ117" s="818"/>
      <c r="DK117" s="819"/>
      <c r="DL117" s="820" t="s">
        <v>117</v>
      </c>
      <c r="DM117" s="818"/>
      <c r="DN117" s="818"/>
      <c r="DO117" s="818"/>
      <c r="DP117" s="819"/>
      <c r="DQ117" s="820" t="s">
        <v>117</v>
      </c>
      <c r="DR117" s="818"/>
      <c r="DS117" s="818"/>
      <c r="DT117" s="818"/>
      <c r="DU117" s="819"/>
      <c r="DV117" s="862" t="s">
        <v>117</v>
      </c>
      <c r="DW117" s="863"/>
      <c r="DX117" s="863"/>
      <c r="DY117" s="863"/>
      <c r="DZ117" s="864"/>
    </row>
    <row r="118" spans="1:130" s="230" customFormat="1" ht="26.25" customHeight="1" x14ac:dyDescent="0.15">
      <c r="A118" s="933" t="s">
        <v>410</v>
      </c>
      <c r="B118" s="934"/>
      <c r="C118" s="934"/>
      <c r="D118" s="934"/>
      <c r="E118" s="934"/>
      <c r="F118" s="934"/>
      <c r="G118" s="934"/>
      <c r="H118" s="934"/>
      <c r="I118" s="934"/>
      <c r="J118" s="934"/>
      <c r="K118" s="934"/>
      <c r="L118" s="934"/>
      <c r="M118" s="934"/>
      <c r="N118" s="934"/>
      <c r="O118" s="934"/>
      <c r="P118" s="934"/>
      <c r="Q118" s="934"/>
      <c r="R118" s="934"/>
      <c r="S118" s="934"/>
      <c r="T118" s="934"/>
      <c r="U118" s="934"/>
      <c r="V118" s="934"/>
      <c r="W118" s="934"/>
      <c r="X118" s="934"/>
      <c r="Y118" s="934"/>
      <c r="Z118" s="935"/>
      <c r="AA118" s="936" t="s">
        <v>407</v>
      </c>
      <c r="AB118" s="934"/>
      <c r="AC118" s="934"/>
      <c r="AD118" s="934"/>
      <c r="AE118" s="935"/>
      <c r="AF118" s="936" t="s">
        <v>408</v>
      </c>
      <c r="AG118" s="934"/>
      <c r="AH118" s="934"/>
      <c r="AI118" s="934"/>
      <c r="AJ118" s="935"/>
      <c r="AK118" s="936" t="s">
        <v>293</v>
      </c>
      <c r="AL118" s="934"/>
      <c r="AM118" s="934"/>
      <c r="AN118" s="934"/>
      <c r="AO118" s="935"/>
      <c r="AP118" s="937" t="s">
        <v>409</v>
      </c>
      <c r="AQ118" s="938"/>
      <c r="AR118" s="938"/>
      <c r="AS118" s="938"/>
      <c r="AT118" s="939"/>
      <c r="AU118" s="970"/>
      <c r="AV118" s="971"/>
      <c r="AW118" s="971"/>
      <c r="AX118" s="971"/>
      <c r="AY118" s="971"/>
      <c r="AZ118" s="876" t="s">
        <v>437</v>
      </c>
      <c r="BA118" s="877"/>
      <c r="BB118" s="877"/>
      <c r="BC118" s="877"/>
      <c r="BD118" s="877"/>
      <c r="BE118" s="877"/>
      <c r="BF118" s="877"/>
      <c r="BG118" s="877"/>
      <c r="BH118" s="877"/>
      <c r="BI118" s="877"/>
      <c r="BJ118" s="877"/>
      <c r="BK118" s="877"/>
      <c r="BL118" s="877"/>
      <c r="BM118" s="877"/>
      <c r="BN118" s="877"/>
      <c r="BO118" s="877"/>
      <c r="BP118" s="878"/>
      <c r="BQ118" s="917" t="s">
        <v>117</v>
      </c>
      <c r="BR118" s="883"/>
      <c r="BS118" s="883"/>
      <c r="BT118" s="883"/>
      <c r="BU118" s="883"/>
      <c r="BV118" s="883" t="s">
        <v>117</v>
      </c>
      <c r="BW118" s="883"/>
      <c r="BX118" s="883"/>
      <c r="BY118" s="883"/>
      <c r="BZ118" s="883"/>
      <c r="CA118" s="883" t="s">
        <v>117</v>
      </c>
      <c r="CB118" s="883"/>
      <c r="CC118" s="883"/>
      <c r="CD118" s="883"/>
      <c r="CE118" s="883"/>
      <c r="CF118" s="913" t="s">
        <v>117</v>
      </c>
      <c r="CG118" s="914"/>
      <c r="CH118" s="914"/>
      <c r="CI118" s="914"/>
      <c r="CJ118" s="914"/>
      <c r="CK118" s="965"/>
      <c r="CL118" s="859"/>
      <c r="CM118" s="853" t="s">
        <v>438</v>
      </c>
      <c r="CN118" s="790"/>
      <c r="CO118" s="790"/>
      <c r="CP118" s="790"/>
      <c r="CQ118" s="790"/>
      <c r="CR118" s="790"/>
      <c r="CS118" s="790"/>
      <c r="CT118" s="790"/>
      <c r="CU118" s="790"/>
      <c r="CV118" s="790"/>
      <c r="CW118" s="790"/>
      <c r="CX118" s="790"/>
      <c r="CY118" s="790"/>
      <c r="CZ118" s="790"/>
      <c r="DA118" s="790"/>
      <c r="DB118" s="790"/>
      <c r="DC118" s="790"/>
      <c r="DD118" s="790"/>
      <c r="DE118" s="790"/>
      <c r="DF118" s="791"/>
      <c r="DG118" s="817" t="s">
        <v>117</v>
      </c>
      <c r="DH118" s="818"/>
      <c r="DI118" s="818"/>
      <c r="DJ118" s="818"/>
      <c r="DK118" s="819"/>
      <c r="DL118" s="820" t="s">
        <v>117</v>
      </c>
      <c r="DM118" s="818"/>
      <c r="DN118" s="818"/>
      <c r="DO118" s="818"/>
      <c r="DP118" s="819"/>
      <c r="DQ118" s="820" t="s">
        <v>117</v>
      </c>
      <c r="DR118" s="818"/>
      <c r="DS118" s="818"/>
      <c r="DT118" s="818"/>
      <c r="DU118" s="819"/>
      <c r="DV118" s="862" t="s">
        <v>117</v>
      </c>
      <c r="DW118" s="863"/>
      <c r="DX118" s="863"/>
      <c r="DY118" s="863"/>
      <c r="DZ118" s="864"/>
    </row>
    <row r="119" spans="1:130" s="230" customFormat="1" ht="26.25" customHeight="1" x14ac:dyDescent="0.15">
      <c r="A119" s="856" t="s">
        <v>413</v>
      </c>
      <c r="B119" s="857"/>
      <c r="C119" s="898" t="s">
        <v>414</v>
      </c>
      <c r="D119" s="846"/>
      <c r="E119" s="846"/>
      <c r="F119" s="846"/>
      <c r="G119" s="846"/>
      <c r="H119" s="846"/>
      <c r="I119" s="846"/>
      <c r="J119" s="846"/>
      <c r="K119" s="846"/>
      <c r="L119" s="846"/>
      <c r="M119" s="846"/>
      <c r="N119" s="846"/>
      <c r="O119" s="846"/>
      <c r="P119" s="846"/>
      <c r="Q119" s="846"/>
      <c r="R119" s="846"/>
      <c r="S119" s="846"/>
      <c r="T119" s="846"/>
      <c r="U119" s="846"/>
      <c r="V119" s="846"/>
      <c r="W119" s="846"/>
      <c r="X119" s="846"/>
      <c r="Y119" s="846"/>
      <c r="Z119" s="847"/>
      <c r="AA119" s="926" t="s">
        <v>117</v>
      </c>
      <c r="AB119" s="927"/>
      <c r="AC119" s="927"/>
      <c r="AD119" s="927"/>
      <c r="AE119" s="928"/>
      <c r="AF119" s="929" t="s">
        <v>117</v>
      </c>
      <c r="AG119" s="927"/>
      <c r="AH119" s="927"/>
      <c r="AI119" s="927"/>
      <c r="AJ119" s="928"/>
      <c r="AK119" s="929" t="s">
        <v>117</v>
      </c>
      <c r="AL119" s="927"/>
      <c r="AM119" s="927"/>
      <c r="AN119" s="927"/>
      <c r="AO119" s="928"/>
      <c r="AP119" s="930" t="s">
        <v>117</v>
      </c>
      <c r="AQ119" s="931"/>
      <c r="AR119" s="931"/>
      <c r="AS119" s="931"/>
      <c r="AT119" s="932"/>
      <c r="AU119" s="972"/>
      <c r="AV119" s="973"/>
      <c r="AW119" s="973"/>
      <c r="AX119" s="973"/>
      <c r="AY119" s="973"/>
      <c r="AZ119" s="251" t="s">
        <v>176</v>
      </c>
      <c r="BA119" s="251"/>
      <c r="BB119" s="251"/>
      <c r="BC119" s="251"/>
      <c r="BD119" s="251"/>
      <c r="BE119" s="251"/>
      <c r="BF119" s="251"/>
      <c r="BG119" s="251"/>
      <c r="BH119" s="251"/>
      <c r="BI119" s="251"/>
      <c r="BJ119" s="251"/>
      <c r="BK119" s="251"/>
      <c r="BL119" s="251"/>
      <c r="BM119" s="251"/>
      <c r="BN119" s="251"/>
      <c r="BO119" s="915" t="s">
        <v>439</v>
      </c>
      <c r="BP119" s="916"/>
      <c r="BQ119" s="917">
        <v>2079335</v>
      </c>
      <c r="BR119" s="883"/>
      <c r="BS119" s="883"/>
      <c r="BT119" s="883"/>
      <c r="BU119" s="883"/>
      <c r="BV119" s="883">
        <v>1781749</v>
      </c>
      <c r="BW119" s="883"/>
      <c r="BX119" s="883"/>
      <c r="BY119" s="883"/>
      <c r="BZ119" s="883"/>
      <c r="CA119" s="883">
        <v>1517580</v>
      </c>
      <c r="CB119" s="883"/>
      <c r="CC119" s="883"/>
      <c r="CD119" s="883"/>
      <c r="CE119" s="883"/>
      <c r="CF119" s="786"/>
      <c r="CG119" s="787"/>
      <c r="CH119" s="787"/>
      <c r="CI119" s="787"/>
      <c r="CJ119" s="872"/>
      <c r="CK119" s="966"/>
      <c r="CL119" s="861"/>
      <c r="CM119" s="876" t="s">
        <v>440</v>
      </c>
      <c r="CN119" s="877"/>
      <c r="CO119" s="877"/>
      <c r="CP119" s="877"/>
      <c r="CQ119" s="877"/>
      <c r="CR119" s="877"/>
      <c r="CS119" s="877"/>
      <c r="CT119" s="877"/>
      <c r="CU119" s="877"/>
      <c r="CV119" s="877"/>
      <c r="CW119" s="877"/>
      <c r="CX119" s="877"/>
      <c r="CY119" s="877"/>
      <c r="CZ119" s="877"/>
      <c r="DA119" s="877"/>
      <c r="DB119" s="877"/>
      <c r="DC119" s="877"/>
      <c r="DD119" s="877"/>
      <c r="DE119" s="877"/>
      <c r="DF119" s="878"/>
      <c r="DG119" s="801" t="s">
        <v>117</v>
      </c>
      <c r="DH119" s="802"/>
      <c r="DI119" s="802"/>
      <c r="DJ119" s="802"/>
      <c r="DK119" s="803"/>
      <c r="DL119" s="804" t="s">
        <v>117</v>
      </c>
      <c r="DM119" s="802"/>
      <c r="DN119" s="802"/>
      <c r="DO119" s="802"/>
      <c r="DP119" s="803"/>
      <c r="DQ119" s="804" t="s">
        <v>117</v>
      </c>
      <c r="DR119" s="802"/>
      <c r="DS119" s="802"/>
      <c r="DT119" s="802"/>
      <c r="DU119" s="803"/>
      <c r="DV119" s="886" t="s">
        <v>117</v>
      </c>
      <c r="DW119" s="887"/>
      <c r="DX119" s="887"/>
      <c r="DY119" s="887"/>
      <c r="DZ119" s="888"/>
    </row>
    <row r="120" spans="1:130" s="230" customFormat="1" ht="26.25" customHeight="1" x14ac:dyDescent="0.15">
      <c r="A120" s="858"/>
      <c r="B120" s="859"/>
      <c r="C120" s="853" t="s">
        <v>417</v>
      </c>
      <c r="D120" s="790"/>
      <c r="E120" s="790"/>
      <c r="F120" s="790"/>
      <c r="G120" s="790"/>
      <c r="H120" s="790"/>
      <c r="I120" s="790"/>
      <c r="J120" s="790"/>
      <c r="K120" s="790"/>
      <c r="L120" s="790"/>
      <c r="M120" s="790"/>
      <c r="N120" s="790"/>
      <c r="O120" s="790"/>
      <c r="P120" s="790"/>
      <c r="Q120" s="790"/>
      <c r="R120" s="790"/>
      <c r="S120" s="790"/>
      <c r="T120" s="790"/>
      <c r="U120" s="790"/>
      <c r="V120" s="790"/>
      <c r="W120" s="790"/>
      <c r="X120" s="790"/>
      <c r="Y120" s="790"/>
      <c r="Z120" s="791"/>
      <c r="AA120" s="817" t="s">
        <v>117</v>
      </c>
      <c r="AB120" s="818"/>
      <c r="AC120" s="818"/>
      <c r="AD120" s="818"/>
      <c r="AE120" s="819"/>
      <c r="AF120" s="820" t="s">
        <v>117</v>
      </c>
      <c r="AG120" s="818"/>
      <c r="AH120" s="818"/>
      <c r="AI120" s="818"/>
      <c r="AJ120" s="819"/>
      <c r="AK120" s="820" t="s">
        <v>117</v>
      </c>
      <c r="AL120" s="818"/>
      <c r="AM120" s="818"/>
      <c r="AN120" s="818"/>
      <c r="AO120" s="819"/>
      <c r="AP120" s="862" t="s">
        <v>117</v>
      </c>
      <c r="AQ120" s="863"/>
      <c r="AR120" s="863"/>
      <c r="AS120" s="863"/>
      <c r="AT120" s="864"/>
      <c r="AU120" s="918" t="s">
        <v>441</v>
      </c>
      <c r="AV120" s="919"/>
      <c r="AW120" s="919"/>
      <c r="AX120" s="919"/>
      <c r="AY120" s="920"/>
      <c r="AZ120" s="898" t="s">
        <v>442</v>
      </c>
      <c r="BA120" s="846"/>
      <c r="BB120" s="846"/>
      <c r="BC120" s="846"/>
      <c r="BD120" s="846"/>
      <c r="BE120" s="846"/>
      <c r="BF120" s="846"/>
      <c r="BG120" s="846"/>
      <c r="BH120" s="846"/>
      <c r="BI120" s="846"/>
      <c r="BJ120" s="846"/>
      <c r="BK120" s="846"/>
      <c r="BL120" s="846"/>
      <c r="BM120" s="846"/>
      <c r="BN120" s="846"/>
      <c r="BO120" s="846"/>
      <c r="BP120" s="847"/>
      <c r="BQ120" s="899">
        <v>18778554</v>
      </c>
      <c r="BR120" s="880"/>
      <c r="BS120" s="880"/>
      <c r="BT120" s="880"/>
      <c r="BU120" s="880"/>
      <c r="BV120" s="880">
        <v>16938840</v>
      </c>
      <c r="BW120" s="880"/>
      <c r="BX120" s="880"/>
      <c r="BY120" s="880"/>
      <c r="BZ120" s="880"/>
      <c r="CA120" s="880">
        <v>17572582</v>
      </c>
      <c r="CB120" s="880"/>
      <c r="CC120" s="880"/>
      <c r="CD120" s="880"/>
      <c r="CE120" s="880"/>
      <c r="CF120" s="904">
        <v>741.7</v>
      </c>
      <c r="CG120" s="905"/>
      <c r="CH120" s="905"/>
      <c r="CI120" s="905"/>
      <c r="CJ120" s="905"/>
      <c r="CK120" s="906" t="s">
        <v>443</v>
      </c>
      <c r="CL120" s="890"/>
      <c r="CM120" s="890"/>
      <c r="CN120" s="890"/>
      <c r="CO120" s="891"/>
      <c r="CP120" s="910" t="s">
        <v>391</v>
      </c>
      <c r="CQ120" s="911"/>
      <c r="CR120" s="911"/>
      <c r="CS120" s="911"/>
      <c r="CT120" s="911"/>
      <c r="CU120" s="911"/>
      <c r="CV120" s="911"/>
      <c r="CW120" s="911"/>
      <c r="CX120" s="911"/>
      <c r="CY120" s="911"/>
      <c r="CZ120" s="911"/>
      <c r="DA120" s="911"/>
      <c r="DB120" s="911"/>
      <c r="DC120" s="911"/>
      <c r="DD120" s="911"/>
      <c r="DE120" s="911"/>
      <c r="DF120" s="912"/>
      <c r="DG120" s="899">
        <v>596191</v>
      </c>
      <c r="DH120" s="880"/>
      <c r="DI120" s="880"/>
      <c r="DJ120" s="880"/>
      <c r="DK120" s="880"/>
      <c r="DL120" s="880">
        <v>503283</v>
      </c>
      <c r="DM120" s="880"/>
      <c r="DN120" s="880"/>
      <c r="DO120" s="880"/>
      <c r="DP120" s="880"/>
      <c r="DQ120" s="880">
        <v>421603</v>
      </c>
      <c r="DR120" s="880"/>
      <c r="DS120" s="880"/>
      <c r="DT120" s="880"/>
      <c r="DU120" s="880"/>
      <c r="DV120" s="881">
        <v>17.8</v>
      </c>
      <c r="DW120" s="881"/>
      <c r="DX120" s="881"/>
      <c r="DY120" s="881"/>
      <c r="DZ120" s="882"/>
    </row>
    <row r="121" spans="1:130" s="230" customFormat="1" ht="26.25" customHeight="1" x14ac:dyDescent="0.15">
      <c r="A121" s="858"/>
      <c r="B121" s="859"/>
      <c r="C121" s="901" t="s">
        <v>444</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3"/>
      <c r="AA121" s="817">
        <v>11993</v>
      </c>
      <c r="AB121" s="818"/>
      <c r="AC121" s="818"/>
      <c r="AD121" s="818"/>
      <c r="AE121" s="819"/>
      <c r="AF121" s="820">
        <v>12041</v>
      </c>
      <c r="AG121" s="818"/>
      <c r="AH121" s="818"/>
      <c r="AI121" s="818"/>
      <c r="AJ121" s="819"/>
      <c r="AK121" s="820" t="s">
        <v>117</v>
      </c>
      <c r="AL121" s="818"/>
      <c r="AM121" s="818"/>
      <c r="AN121" s="818"/>
      <c r="AO121" s="819"/>
      <c r="AP121" s="862" t="s">
        <v>117</v>
      </c>
      <c r="AQ121" s="863"/>
      <c r="AR121" s="863"/>
      <c r="AS121" s="863"/>
      <c r="AT121" s="864"/>
      <c r="AU121" s="921"/>
      <c r="AV121" s="922"/>
      <c r="AW121" s="922"/>
      <c r="AX121" s="922"/>
      <c r="AY121" s="923"/>
      <c r="AZ121" s="853" t="s">
        <v>445</v>
      </c>
      <c r="BA121" s="790"/>
      <c r="BB121" s="790"/>
      <c r="BC121" s="790"/>
      <c r="BD121" s="790"/>
      <c r="BE121" s="790"/>
      <c r="BF121" s="790"/>
      <c r="BG121" s="790"/>
      <c r="BH121" s="790"/>
      <c r="BI121" s="790"/>
      <c r="BJ121" s="790"/>
      <c r="BK121" s="790"/>
      <c r="BL121" s="790"/>
      <c r="BM121" s="790"/>
      <c r="BN121" s="790"/>
      <c r="BO121" s="790"/>
      <c r="BP121" s="791"/>
      <c r="BQ121" s="854" t="s">
        <v>117</v>
      </c>
      <c r="BR121" s="855"/>
      <c r="BS121" s="855"/>
      <c r="BT121" s="855"/>
      <c r="BU121" s="855"/>
      <c r="BV121" s="855" t="s">
        <v>117</v>
      </c>
      <c r="BW121" s="855"/>
      <c r="BX121" s="855"/>
      <c r="BY121" s="855"/>
      <c r="BZ121" s="855"/>
      <c r="CA121" s="855" t="s">
        <v>117</v>
      </c>
      <c r="CB121" s="855"/>
      <c r="CC121" s="855"/>
      <c r="CD121" s="855"/>
      <c r="CE121" s="855"/>
      <c r="CF121" s="913" t="s">
        <v>117</v>
      </c>
      <c r="CG121" s="914"/>
      <c r="CH121" s="914"/>
      <c r="CI121" s="914"/>
      <c r="CJ121" s="914"/>
      <c r="CK121" s="907"/>
      <c r="CL121" s="893"/>
      <c r="CM121" s="893"/>
      <c r="CN121" s="893"/>
      <c r="CO121" s="894"/>
      <c r="CP121" s="873" t="s">
        <v>389</v>
      </c>
      <c r="CQ121" s="874"/>
      <c r="CR121" s="874"/>
      <c r="CS121" s="874"/>
      <c r="CT121" s="874"/>
      <c r="CU121" s="874"/>
      <c r="CV121" s="874"/>
      <c r="CW121" s="874"/>
      <c r="CX121" s="874"/>
      <c r="CY121" s="874"/>
      <c r="CZ121" s="874"/>
      <c r="DA121" s="874"/>
      <c r="DB121" s="874"/>
      <c r="DC121" s="874"/>
      <c r="DD121" s="874"/>
      <c r="DE121" s="874"/>
      <c r="DF121" s="875"/>
      <c r="DG121" s="854" t="s">
        <v>117</v>
      </c>
      <c r="DH121" s="855"/>
      <c r="DI121" s="855"/>
      <c r="DJ121" s="855"/>
      <c r="DK121" s="855"/>
      <c r="DL121" s="855" t="s">
        <v>117</v>
      </c>
      <c r="DM121" s="855"/>
      <c r="DN121" s="855"/>
      <c r="DO121" s="855"/>
      <c r="DP121" s="855"/>
      <c r="DQ121" s="855" t="s">
        <v>117</v>
      </c>
      <c r="DR121" s="855"/>
      <c r="DS121" s="855"/>
      <c r="DT121" s="855"/>
      <c r="DU121" s="855"/>
      <c r="DV121" s="832" t="s">
        <v>117</v>
      </c>
      <c r="DW121" s="832"/>
      <c r="DX121" s="832"/>
      <c r="DY121" s="832"/>
      <c r="DZ121" s="833"/>
    </row>
    <row r="122" spans="1:130" s="230" customFormat="1" ht="26.25" customHeight="1" x14ac:dyDescent="0.15">
      <c r="A122" s="858"/>
      <c r="B122" s="859"/>
      <c r="C122" s="853" t="s">
        <v>427</v>
      </c>
      <c r="D122" s="790"/>
      <c r="E122" s="790"/>
      <c r="F122" s="790"/>
      <c r="G122" s="790"/>
      <c r="H122" s="790"/>
      <c r="I122" s="790"/>
      <c r="J122" s="790"/>
      <c r="K122" s="790"/>
      <c r="L122" s="790"/>
      <c r="M122" s="790"/>
      <c r="N122" s="790"/>
      <c r="O122" s="790"/>
      <c r="P122" s="790"/>
      <c r="Q122" s="790"/>
      <c r="R122" s="790"/>
      <c r="S122" s="790"/>
      <c r="T122" s="790"/>
      <c r="U122" s="790"/>
      <c r="V122" s="790"/>
      <c r="W122" s="790"/>
      <c r="X122" s="790"/>
      <c r="Y122" s="790"/>
      <c r="Z122" s="791"/>
      <c r="AA122" s="817" t="s">
        <v>117</v>
      </c>
      <c r="AB122" s="818"/>
      <c r="AC122" s="818"/>
      <c r="AD122" s="818"/>
      <c r="AE122" s="819"/>
      <c r="AF122" s="820" t="s">
        <v>117</v>
      </c>
      <c r="AG122" s="818"/>
      <c r="AH122" s="818"/>
      <c r="AI122" s="818"/>
      <c r="AJ122" s="819"/>
      <c r="AK122" s="820" t="s">
        <v>117</v>
      </c>
      <c r="AL122" s="818"/>
      <c r="AM122" s="818"/>
      <c r="AN122" s="818"/>
      <c r="AO122" s="819"/>
      <c r="AP122" s="862" t="s">
        <v>117</v>
      </c>
      <c r="AQ122" s="863"/>
      <c r="AR122" s="863"/>
      <c r="AS122" s="863"/>
      <c r="AT122" s="864"/>
      <c r="AU122" s="921"/>
      <c r="AV122" s="922"/>
      <c r="AW122" s="922"/>
      <c r="AX122" s="922"/>
      <c r="AY122" s="923"/>
      <c r="AZ122" s="876" t="s">
        <v>446</v>
      </c>
      <c r="BA122" s="877"/>
      <c r="BB122" s="877"/>
      <c r="BC122" s="877"/>
      <c r="BD122" s="877"/>
      <c r="BE122" s="877"/>
      <c r="BF122" s="877"/>
      <c r="BG122" s="877"/>
      <c r="BH122" s="877"/>
      <c r="BI122" s="877"/>
      <c r="BJ122" s="877"/>
      <c r="BK122" s="877"/>
      <c r="BL122" s="877"/>
      <c r="BM122" s="877"/>
      <c r="BN122" s="877"/>
      <c r="BO122" s="877"/>
      <c r="BP122" s="878"/>
      <c r="BQ122" s="917">
        <v>2787001</v>
      </c>
      <c r="BR122" s="883"/>
      <c r="BS122" s="883"/>
      <c r="BT122" s="883"/>
      <c r="BU122" s="883"/>
      <c r="BV122" s="883">
        <v>2572910</v>
      </c>
      <c r="BW122" s="883"/>
      <c r="BX122" s="883"/>
      <c r="BY122" s="883"/>
      <c r="BZ122" s="883"/>
      <c r="CA122" s="883">
        <v>2342068</v>
      </c>
      <c r="CB122" s="883"/>
      <c r="CC122" s="883"/>
      <c r="CD122" s="883"/>
      <c r="CE122" s="883"/>
      <c r="CF122" s="884">
        <v>98.9</v>
      </c>
      <c r="CG122" s="885"/>
      <c r="CH122" s="885"/>
      <c r="CI122" s="885"/>
      <c r="CJ122" s="885"/>
      <c r="CK122" s="907"/>
      <c r="CL122" s="893"/>
      <c r="CM122" s="893"/>
      <c r="CN122" s="893"/>
      <c r="CO122" s="894"/>
      <c r="CP122" s="873" t="s">
        <v>390</v>
      </c>
      <c r="CQ122" s="874"/>
      <c r="CR122" s="874"/>
      <c r="CS122" s="874"/>
      <c r="CT122" s="874"/>
      <c r="CU122" s="874"/>
      <c r="CV122" s="874"/>
      <c r="CW122" s="874"/>
      <c r="CX122" s="874"/>
      <c r="CY122" s="874"/>
      <c r="CZ122" s="874"/>
      <c r="DA122" s="874"/>
      <c r="DB122" s="874"/>
      <c r="DC122" s="874"/>
      <c r="DD122" s="874"/>
      <c r="DE122" s="874"/>
      <c r="DF122" s="875"/>
      <c r="DG122" s="854" t="s">
        <v>117</v>
      </c>
      <c r="DH122" s="855"/>
      <c r="DI122" s="855"/>
      <c r="DJ122" s="855"/>
      <c r="DK122" s="855"/>
      <c r="DL122" s="855" t="s">
        <v>117</v>
      </c>
      <c r="DM122" s="855"/>
      <c r="DN122" s="855"/>
      <c r="DO122" s="855"/>
      <c r="DP122" s="855"/>
      <c r="DQ122" s="855" t="s">
        <v>117</v>
      </c>
      <c r="DR122" s="855"/>
      <c r="DS122" s="855"/>
      <c r="DT122" s="855"/>
      <c r="DU122" s="855"/>
      <c r="DV122" s="832" t="s">
        <v>117</v>
      </c>
      <c r="DW122" s="832"/>
      <c r="DX122" s="832"/>
      <c r="DY122" s="832"/>
      <c r="DZ122" s="833"/>
    </row>
    <row r="123" spans="1:130" s="230" customFormat="1" ht="26.25" customHeight="1" x14ac:dyDescent="0.15">
      <c r="A123" s="858"/>
      <c r="B123" s="859"/>
      <c r="C123" s="853" t="s">
        <v>433</v>
      </c>
      <c r="D123" s="790"/>
      <c r="E123" s="790"/>
      <c r="F123" s="790"/>
      <c r="G123" s="790"/>
      <c r="H123" s="790"/>
      <c r="I123" s="790"/>
      <c r="J123" s="790"/>
      <c r="K123" s="790"/>
      <c r="L123" s="790"/>
      <c r="M123" s="790"/>
      <c r="N123" s="790"/>
      <c r="O123" s="790"/>
      <c r="P123" s="790"/>
      <c r="Q123" s="790"/>
      <c r="R123" s="790"/>
      <c r="S123" s="790"/>
      <c r="T123" s="790"/>
      <c r="U123" s="790"/>
      <c r="V123" s="790"/>
      <c r="W123" s="790"/>
      <c r="X123" s="790"/>
      <c r="Y123" s="790"/>
      <c r="Z123" s="791"/>
      <c r="AA123" s="817" t="s">
        <v>117</v>
      </c>
      <c r="AB123" s="818"/>
      <c r="AC123" s="818"/>
      <c r="AD123" s="818"/>
      <c r="AE123" s="819"/>
      <c r="AF123" s="820" t="s">
        <v>117</v>
      </c>
      <c r="AG123" s="818"/>
      <c r="AH123" s="818"/>
      <c r="AI123" s="818"/>
      <c r="AJ123" s="819"/>
      <c r="AK123" s="820" t="s">
        <v>117</v>
      </c>
      <c r="AL123" s="818"/>
      <c r="AM123" s="818"/>
      <c r="AN123" s="818"/>
      <c r="AO123" s="819"/>
      <c r="AP123" s="862" t="s">
        <v>117</v>
      </c>
      <c r="AQ123" s="863"/>
      <c r="AR123" s="863"/>
      <c r="AS123" s="863"/>
      <c r="AT123" s="864"/>
      <c r="AU123" s="924"/>
      <c r="AV123" s="925"/>
      <c r="AW123" s="925"/>
      <c r="AX123" s="925"/>
      <c r="AY123" s="925"/>
      <c r="AZ123" s="251" t="s">
        <v>176</v>
      </c>
      <c r="BA123" s="251"/>
      <c r="BB123" s="251"/>
      <c r="BC123" s="251"/>
      <c r="BD123" s="251"/>
      <c r="BE123" s="251"/>
      <c r="BF123" s="251"/>
      <c r="BG123" s="251"/>
      <c r="BH123" s="251"/>
      <c r="BI123" s="251"/>
      <c r="BJ123" s="251"/>
      <c r="BK123" s="251"/>
      <c r="BL123" s="251"/>
      <c r="BM123" s="251"/>
      <c r="BN123" s="251"/>
      <c r="BO123" s="915" t="s">
        <v>447</v>
      </c>
      <c r="BP123" s="916"/>
      <c r="BQ123" s="870">
        <v>21565555</v>
      </c>
      <c r="BR123" s="871"/>
      <c r="BS123" s="871"/>
      <c r="BT123" s="871"/>
      <c r="BU123" s="871"/>
      <c r="BV123" s="871">
        <v>19511750</v>
      </c>
      <c r="BW123" s="871"/>
      <c r="BX123" s="871"/>
      <c r="BY123" s="871"/>
      <c r="BZ123" s="871"/>
      <c r="CA123" s="871">
        <v>19914650</v>
      </c>
      <c r="CB123" s="871"/>
      <c r="CC123" s="871"/>
      <c r="CD123" s="871"/>
      <c r="CE123" s="871"/>
      <c r="CF123" s="786"/>
      <c r="CG123" s="787"/>
      <c r="CH123" s="787"/>
      <c r="CI123" s="787"/>
      <c r="CJ123" s="872"/>
      <c r="CK123" s="907"/>
      <c r="CL123" s="893"/>
      <c r="CM123" s="893"/>
      <c r="CN123" s="893"/>
      <c r="CO123" s="894"/>
      <c r="CP123" s="873" t="s">
        <v>388</v>
      </c>
      <c r="CQ123" s="874"/>
      <c r="CR123" s="874"/>
      <c r="CS123" s="874"/>
      <c r="CT123" s="874"/>
      <c r="CU123" s="874"/>
      <c r="CV123" s="874"/>
      <c r="CW123" s="874"/>
      <c r="CX123" s="874"/>
      <c r="CY123" s="874"/>
      <c r="CZ123" s="874"/>
      <c r="DA123" s="874"/>
      <c r="DB123" s="874"/>
      <c r="DC123" s="874"/>
      <c r="DD123" s="874"/>
      <c r="DE123" s="874"/>
      <c r="DF123" s="875"/>
      <c r="DG123" s="817" t="s">
        <v>117</v>
      </c>
      <c r="DH123" s="818"/>
      <c r="DI123" s="818"/>
      <c r="DJ123" s="818"/>
      <c r="DK123" s="819"/>
      <c r="DL123" s="820" t="s">
        <v>117</v>
      </c>
      <c r="DM123" s="818"/>
      <c r="DN123" s="818"/>
      <c r="DO123" s="818"/>
      <c r="DP123" s="819"/>
      <c r="DQ123" s="820" t="s">
        <v>117</v>
      </c>
      <c r="DR123" s="818"/>
      <c r="DS123" s="818"/>
      <c r="DT123" s="818"/>
      <c r="DU123" s="819"/>
      <c r="DV123" s="862" t="s">
        <v>117</v>
      </c>
      <c r="DW123" s="863"/>
      <c r="DX123" s="863"/>
      <c r="DY123" s="863"/>
      <c r="DZ123" s="864"/>
    </row>
    <row r="124" spans="1:130" s="230" customFormat="1" ht="26.25" customHeight="1" thickBot="1" x14ac:dyDescent="0.2">
      <c r="A124" s="858"/>
      <c r="B124" s="859"/>
      <c r="C124" s="853" t="s">
        <v>436</v>
      </c>
      <c r="D124" s="790"/>
      <c r="E124" s="790"/>
      <c r="F124" s="790"/>
      <c r="G124" s="790"/>
      <c r="H124" s="790"/>
      <c r="I124" s="790"/>
      <c r="J124" s="790"/>
      <c r="K124" s="790"/>
      <c r="L124" s="790"/>
      <c r="M124" s="790"/>
      <c r="N124" s="790"/>
      <c r="O124" s="790"/>
      <c r="P124" s="790"/>
      <c r="Q124" s="790"/>
      <c r="R124" s="790"/>
      <c r="S124" s="790"/>
      <c r="T124" s="790"/>
      <c r="U124" s="790"/>
      <c r="V124" s="790"/>
      <c r="W124" s="790"/>
      <c r="X124" s="790"/>
      <c r="Y124" s="790"/>
      <c r="Z124" s="791"/>
      <c r="AA124" s="817" t="s">
        <v>117</v>
      </c>
      <c r="AB124" s="818"/>
      <c r="AC124" s="818"/>
      <c r="AD124" s="818"/>
      <c r="AE124" s="819"/>
      <c r="AF124" s="820" t="s">
        <v>117</v>
      </c>
      <c r="AG124" s="818"/>
      <c r="AH124" s="818"/>
      <c r="AI124" s="818"/>
      <c r="AJ124" s="819"/>
      <c r="AK124" s="820" t="s">
        <v>117</v>
      </c>
      <c r="AL124" s="818"/>
      <c r="AM124" s="818"/>
      <c r="AN124" s="818"/>
      <c r="AO124" s="819"/>
      <c r="AP124" s="862" t="s">
        <v>117</v>
      </c>
      <c r="AQ124" s="863"/>
      <c r="AR124" s="863"/>
      <c r="AS124" s="863"/>
      <c r="AT124" s="864"/>
      <c r="AU124" s="865" t="s">
        <v>448</v>
      </c>
      <c r="AV124" s="866"/>
      <c r="AW124" s="866"/>
      <c r="AX124" s="866"/>
      <c r="AY124" s="866"/>
      <c r="AZ124" s="866"/>
      <c r="BA124" s="866"/>
      <c r="BB124" s="866"/>
      <c r="BC124" s="866"/>
      <c r="BD124" s="866"/>
      <c r="BE124" s="866"/>
      <c r="BF124" s="866"/>
      <c r="BG124" s="866"/>
      <c r="BH124" s="866"/>
      <c r="BI124" s="866"/>
      <c r="BJ124" s="866"/>
      <c r="BK124" s="866"/>
      <c r="BL124" s="866"/>
      <c r="BM124" s="866"/>
      <c r="BN124" s="866"/>
      <c r="BO124" s="866"/>
      <c r="BP124" s="867"/>
      <c r="BQ124" s="868" t="s">
        <v>117</v>
      </c>
      <c r="BR124" s="869"/>
      <c r="BS124" s="869"/>
      <c r="BT124" s="869"/>
      <c r="BU124" s="869"/>
      <c r="BV124" s="869" t="s">
        <v>117</v>
      </c>
      <c r="BW124" s="869"/>
      <c r="BX124" s="869"/>
      <c r="BY124" s="869"/>
      <c r="BZ124" s="869"/>
      <c r="CA124" s="869" t="s">
        <v>117</v>
      </c>
      <c r="CB124" s="869"/>
      <c r="CC124" s="869"/>
      <c r="CD124" s="869"/>
      <c r="CE124" s="869"/>
      <c r="CF124" s="764"/>
      <c r="CG124" s="765"/>
      <c r="CH124" s="765"/>
      <c r="CI124" s="765"/>
      <c r="CJ124" s="900"/>
      <c r="CK124" s="908"/>
      <c r="CL124" s="908"/>
      <c r="CM124" s="908"/>
      <c r="CN124" s="908"/>
      <c r="CO124" s="909"/>
      <c r="CP124" s="873" t="s">
        <v>449</v>
      </c>
      <c r="CQ124" s="874"/>
      <c r="CR124" s="874"/>
      <c r="CS124" s="874"/>
      <c r="CT124" s="874"/>
      <c r="CU124" s="874"/>
      <c r="CV124" s="874"/>
      <c r="CW124" s="874"/>
      <c r="CX124" s="874"/>
      <c r="CY124" s="874"/>
      <c r="CZ124" s="874"/>
      <c r="DA124" s="874"/>
      <c r="DB124" s="874"/>
      <c r="DC124" s="874"/>
      <c r="DD124" s="874"/>
      <c r="DE124" s="874"/>
      <c r="DF124" s="875"/>
      <c r="DG124" s="801" t="s">
        <v>117</v>
      </c>
      <c r="DH124" s="802"/>
      <c r="DI124" s="802"/>
      <c r="DJ124" s="802"/>
      <c r="DK124" s="803"/>
      <c r="DL124" s="804" t="s">
        <v>117</v>
      </c>
      <c r="DM124" s="802"/>
      <c r="DN124" s="802"/>
      <c r="DO124" s="802"/>
      <c r="DP124" s="803"/>
      <c r="DQ124" s="804" t="s">
        <v>117</v>
      </c>
      <c r="DR124" s="802"/>
      <c r="DS124" s="802"/>
      <c r="DT124" s="802"/>
      <c r="DU124" s="803"/>
      <c r="DV124" s="886" t="s">
        <v>117</v>
      </c>
      <c r="DW124" s="887"/>
      <c r="DX124" s="887"/>
      <c r="DY124" s="887"/>
      <c r="DZ124" s="888"/>
    </row>
    <row r="125" spans="1:130" s="230" customFormat="1" ht="26.25" customHeight="1" x14ac:dyDescent="0.15">
      <c r="A125" s="858"/>
      <c r="B125" s="859"/>
      <c r="C125" s="853" t="s">
        <v>438</v>
      </c>
      <c r="D125" s="790"/>
      <c r="E125" s="790"/>
      <c r="F125" s="790"/>
      <c r="G125" s="790"/>
      <c r="H125" s="790"/>
      <c r="I125" s="790"/>
      <c r="J125" s="790"/>
      <c r="K125" s="790"/>
      <c r="L125" s="790"/>
      <c r="M125" s="790"/>
      <c r="N125" s="790"/>
      <c r="O125" s="790"/>
      <c r="P125" s="790"/>
      <c r="Q125" s="790"/>
      <c r="R125" s="790"/>
      <c r="S125" s="790"/>
      <c r="T125" s="790"/>
      <c r="U125" s="790"/>
      <c r="V125" s="790"/>
      <c r="W125" s="790"/>
      <c r="X125" s="790"/>
      <c r="Y125" s="790"/>
      <c r="Z125" s="791"/>
      <c r="AA125" s="817" t="s">
        <v>117</v>
      </c>
      <c r="AB125" s="818"/>
      <c r="AC125" s="818"/>
      <c r="AD125" s="818"/>
      <c r="AE125" s="819"/>
      <c r="AF125" s="820" t="s">
        <v>117</v>
      </c>
      <c r="AG125" s="818"/>
      <c r="AH125" s="818"/>
      <c r="AI125" s="818"/>
      <c r="AJ125" s="819"/>
      <c r="AK125" s="820" t="s">
        <v>117</v>
      </c>
      <c r="AL125" s="818"/>
      <c r="AM125" s="818"/>
      <c r="AN125" s="818"/>
      <c r="AO125" s="819"/>
      <c r="AP125" s="862" t="s">
        <v>117</v>
      </c>
      <c r="AQ125" s="863"/>
      <c r="AR125" s="863"/>
      <c r="AS125" s="863"/>
      <c r="AT125" s="8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9" t="s">
        <v>450</v>
      </c>
      <c r="CL125" s="890"/>
      <c r="CM125" s="890"/>
      <c r="CN125" s="890"/>
      <c r="CO125" s="891"/>
      <c r="CP125" s="898" t="s">
        <v>451</v>
      </c>
      <c r="CQ125" s="846"/>
      <c r="CR125" s="846"/>
      <c r="CS125" s="846"/>
      <c r="CT125" s="846"/>
      <c r="CU125" s="846"/>
      <c r="CV125" s="846"/>
      <c r="CW125" s="846"/>
      <c r="CX125" s="846"/>
      <c r="CY125" s="846"/>
      <c r="CZ125" s="846"/>
      <c r="DA125" s="846"/>
      <c r="DB125" s="846"/>
      <c r="DC125" s="846"/>
      <c r="DD125" s="846"/>
      <c r="DE125" s="846"/>
      <c r="DF125" s="847"/>
      <c r="DG125" s="899" t="s">
        <v>117</v>
      </c>
      <c r="DH125" s="880"/>
      <c r="DI125" s="880"/>
      <c r="DJ125" s="880"/>
      <c r="DK125" s="880"/>
      <c r="DL125" s="880" t="s">
        <v>117</v>
      </c>
      <c r="DM125" s="880"/>
      <c r="DN125" s="880"/>
      <c r="DO125" s="880"/>
      <c r="DP125" s="880"/>
      <c r="DQ125" s="880" t="s">
        <v>117</v>
      </c>
      <c r="DR125" s="880"/>
      <c r="DS125" s="880"/>
      <c r="DT125" s="880"/>
      <c r="DU125" s="880"/>
      <c r="DV125" s="881" t="s">
        <v>117</v>
      </c>
      <c r="DW125" s="881"/>
      <c r="DX125" s="881"/>
      <c r="DY125" s="881"/>
      <c r="DZ125" s="882"/>
    </row>
    <row r="126" spans="1:130" s="230" customFormat="1" ht="26.25" customHeight="1" thickBot="1" x14ac:dyDescent="0.2">
      <c r="A126" s="858"/>
      <c r="B126" s="859"/>
      <c r="C126" s="853" t="s">
        <v>440</v>
      </c>
      <c r="D126" s="790"/>
      <c r="E126" s="790"/>
      <c r="F126" s="790"/>
      <c r="G126" s="790"/>
      <c r="H126" s="790"/>
      <c r="I126" s="790"/>
      <c r="J126" s="790"/>
      <c r="K126" s="790"/>
      <c r="L126" s="790"/>
      <c r="M126" s="790"/>
      <c r="N126" s="790"/>
      <c r="O126" s="790"/>
      <c r="P126" s="790"/>
      <c r="Q126" s="790"/>
      <c r="R126" s="790"/>
      <c r="S126" s="790"/>
      <c r="T126" s="790"/>
      <c r="U126" s="790"/>
      <c r="V126" s="790"/>
      <c r="W126" s="790"/>
      <c r="X126" s="790"/>
      <c r="Y126" s="790"/>
      <c r="Z126" s="791"/>
      <c r="AA126" s="817" t="s">
        <v>117</v>
      </c>
      <c r="AB126" s="818"/>
      <c r="AC126" s="818"/>
      <c r="AD126" s="818"/>
      <c r="AE126" s="819"/>
      <c r="AF126" s="820" t="s">
        <v>117</v>
      </c>
      <c r="AG126" s="818"/>
      <c r="AH126" s="818"/>
      <c r="AI126" s="818"/>
      <c r="AJ126" s="819"/>
      <c r="AK126" s="820" t="s">
        <v>117</v>
      </c>
      <c r="AL126" s="818"/>
      <c r="AM126" s="818"/>
      <c r="AN126" s="818"/>
      <c r="AO126" s="819"/>
      <c r="AP126" s="862" t="s">
        <v>117</v>
      </c>
      <c r="AQ126" s="863"/>
      <c r="AR126" s="863"/>
      <c r="AS126" s="863"/>
      <c r="AT126" s="8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2"/>
      <c r="CL126" s="893"/>
      <c r="CM126" s="893"/>
      <c r="CN126" s="893"/>
      <c r="CO126" s="894"/>
      <c r="CP126" s="853" t="s">
        <v>452</v>
      </c>
      <c r="CQ126" s="790"/>
      <c r="CR126" s="790"/>
      <c r="CS126" s="790"/>
      <c r="CT126" s="790"/>
      <c r="CU126" s="790"/>
      <c r="CV126" s="790"/>
      <c r="CW126" s="790"/>
      <c r="CX126" s="790"/>
      <c r="CY126" s="790"/>
      <c r="CZ126" s="790"/>
      <c r="DA126" s="790"/>
      <c r="DB126" s="790"/>
      <c r="DC126" s="790"/>
      <c r="DD126" s="790"/>
      <c r="DE126" s="790"/>
      <c r="DF126" s="791"/>
      <c r="DG126" s="854" t="s">
        <v>117</v>
      </c>
      <c r="DH126" s="855"/>
      <c r="DI126" s="855"/>
      <c r="DJ126" s="855"/>
      <c r="DK126" s="855"/>
      <c r="DL126" s="855" t="s">
        <v>117</v>
      </c>
      <c r="DM126" s="855"/>
      <c r="DN126" s="855"/>
      <c r="DO126" s="855"/>
      <c r="DP126" s="855"/>
      <c r="DQ126" s="855" t="s">
        <v>117</v>
      </c>
      <c r="DR126" s="855"/>
      <c r="DS126" s="855"/>
      <c r="DT126" s="855"/>
      <c r="DU126" s="855"/>
      <c r="DV126" s="832" t="s">
        <v>117</v>
      </c>
      <c r="DW126" s="832"/>
      <c r="DX126" s="832"/>
      <c r="DY126" s="832"/>
      <c r="DZ126" s="833"/>
    </row>
    <row r="127" spans="1:130" s="230" customFormat="1" ht="26.25" customHeight="1" x14ac:dyDescent="0.15">
      <c r="A127" s="860"/>
      <c r="B127" s="861"/>
      <c r="C127" s="876" t="s">
        <v>453</v>
      </c>
      <c r="D127" s="877"/>
      <c r="E127" s="877"/>
      <c r="F127" s="877"/>
      <c r="G127" s="877"/>
      <c r="H127" s="877"/>
      <c r="I127" s="877"/>
      <c r="J127" s="877"/>
      <c r="K127" s="877"/>
      <c r="L127" s="877"/>
      <c r="M127" s="877"/>
      <c r="N127" s="877"/>
      <c r="O127" s="877"/>
      <c r="P127" s="877"/>
      <c r="Q127" s="877"/>
      <c r="R127" s="877"/>
      <c r="S127" s="877"/>
      <c r="T127" s="877"/>
      <c r="U127" s="877"/>
      <c r="V127" s="877"/>
      <c r="W127" s="877"/>
      <c r="X127" s="877"/>
      <c r="Y127" s="877"/>
      <c r="Z127" s="878"/>
      <c r="AA127" s="817" t="s">
        <v>117</v>
      </c>
      <c r="AB127" s="818"/>
      <c r="AC127" s="818"/>
      <c r="AD127" s="818"/>
      <c r="AE127" s="819"/>
      <c r="AF127" s="820" t="s">
        <v>117</v>
      </c>
      <c r="AG127" s="818"/>
      <c r="AH127" s="818"/>
      <c r="AI127" s="818"/>
      <c r="AJ127" s="819"/>
      <c r="AK127" s="820" t="s">
        <v>117</v>
      </c>
      <c r="AL127" s="818"/>
      <c r="AM127" s="818"/>
      <c r="AN127" s="818"/>
      <c r="AO127" s="819"/>
      <c r="AP127" s="862" t="s">
        <v>117</v>
      </c>
      <c r="AQ127" s="863"/>
      <c r="AR127" s="863"/>
      <c r="AS127" s="863"/>
      <c r="AT127" s="864"/>
      <c r="AU127" s="232"/>
      <c r="AV127" s="232"/>
      <c r="AW127" s="232"/>
      <c r="AX127" s="879" t="s">
        <v>454</v>
      </c>
      <c r="AY127" s="850"/>
      <c r="AZ127" s="850"/>
      <c r="BA127" s="850"/>
      <c r="BB127" s="850"/>
      <c r="BC127" s="850"/>
      <c r="BD127" s="850"/>
      <c r="BE127" s="851"/>
      <c r="BF127" s="849" t="s">
        <v>455</v>
      </c>
      <c r="BG127" s="850"/>
      <c r="BH127" s="850"/>
      <c r="BI127" s="850"/>
      <c r="BJ127" s="850"/>
      <c r="BK127" s="850"/>
      <c r="BL127" s="851"/>
      <c r="BM127" s="849" t="s">
        <v>456</v>
      </c>
      <c r="BN127" s="850"/>
      <c r="BO127" s="850"/>
      <c r="BP127" s="850"/>
      <c r="BQ127" s="850"/>
      <c r="BR127" s="850"/>
      <c r="BS127" s="851"/>
      <c r="BT127" s="849" t="s">
        <v>457</v>
      </c>
      <c r="BU127" s="850"/>
      <c r="BV127" s="850"/>
      <c r="BW127" s="850"/>
      <c r="BX127" s="850"/>
      <c r="BY127" s="850"/>
      <c r="BZ127" s="852"/>
      <c r="CA127" s="232"/>
      <c r="CB127" s="232"/>
      <c r="CC127" s="232"/>
      <c r="CD127" s="255"/>
      <c r="CE127" s="255"/>
      <c r="CF127" s="255"/>
      <c r="CG127" s="232"/>
      <c r="CH127" s="232"/>
      <c r="CI127" s="232"/>
      <c r="CJ127" s="254"/>
      <c r="CK127" s="892"/>
      <c r="CL127" s="893"/>
      <c r="CM127" s="893"/>
      <c r="CN127" s="893"/>
      <c r="CO127" s="894"/>
      <c r="CP127" s="853" t="s">
        <v>458</v>
      </c>
      <c r="CQ127" s="790"/>
      <c r="CR127" s="790"/>
      <c r="CS127" s="790"/>
      <c r="CT127" s="790"/>
      <c r="CU127" s="790"/>
      <c r="CV127" s="790"/>
      <c r="CW127" s="790"/>
      <c r="CX127" s="790"/>
      <c r="CY127" s="790"/>
      <c r="CZ127" s="790"/>
      <c r="DA127" s="790"/>
      <c r="DB127" s="790"/>
      <c r="DC127" s="790"/>
      <c r="DD127" s="790"/>
      <c r="DE127" s="790"/>
      <c r="DF127" s="791"/>
      <c r="DG127" s="854" t="s">
        <v>117</v>
      </c>
      <c r="DH127" s="855"/>
      <c r="DI127" s="855"/>
      <c r="DJ127" s="855"/>
      <c r="DK127" s="855"/>
      <c r="DL127" s="855" t="s">
        <v>117</v>
      </c>
      <c r="DM127" s="855"/>
      <c r="DN127" s="855"/>
      <c r="DO127" s="855"/>
      <c r="DP127" s="855"/>
      <c r="DQ127" s="855" t="s">
        <v>117</v>
      </c>
      <c r="DR127" s="855"/>
      <c r="DS127" s="855"/>
      <c r="DT127" s="855"/>
      <c r="DU127" s="855"/>
      <c r="DV127" s="832" t="s">
        <v>117</v>
      </c>
      <c r="DW127" s="832"/>
      <c r="DX127" s="832"/>
      <c r="DY127" s="832"/>
      <c r="DZ127" s="833"/>
    </row>
    <row r="128" spans="1:130" s="230" customFormat="1" ht="26.25" customHeight="1" thickBot="1" x14ac:dyDescent="0.2">
      <c r="A128" s="834" t="s">
        <v>459</v>
      </c>
      <c r="B128" s="835"/>
      <c r="C128" s="835"/>
      <c r="D128" s="835"/>
      <c r="E128" s="835"/>
      <c r="F128" s="835"/>
      <c r="G128" s="835"/>
      <c r="H128" s="835"/>
      <c r="I128" s="835"/>
      <c r="J128" s="835"/>
      <c r="K128" s="835"/>
      <c r="L128" s="835"/>
      <c r="M128" s="835"/>
      <c r="N128" s="835"/>
      <c r="O128" s="835"/>
      <c r="P128" s="835"/>
      <c r="Q128" s="835"/>
      <c r="R128" s="835"/>
      <c r="S128" s="835"/>
      <c r="T128" s="835"/>
      <c r="U128" s="835"/>
      <c r="V128" s="835"/>
      <c r="W128" s="836" t="s">
        <v>460</v>
      </c>
      <c r="X128" s="836"/>
      <c r="Y128" s="836"/>
      <c r="Z128" s="837"/>
      <c r="AA128" s="838" t="s">
        <v>117</v>
      </c>
      <c r="AB128" s="839"/>
      <c r="AC128" s="839"/>
      <c r="AD128" s="839"/>
      <c r="AE128" s="840"/>
      <c r="AF128" s="841" t="s">
        <v>117</v>
      </c>
      <c r="AG128" s="839"/>
      <c r="AH128" s="839"/>
      <c r="AI128" s="839"/>
      <c r="AJ128" s="840"/>
      <c r="AK128" s="841" t="s">
        <v>117</v>
      </c>
      <c r="AL128" s="839"/>
      <c r="AM128" s="839"/>
      <c r="AN128" s="839"/>
      <c r="AO128" s="840"/>
      <c r="AP128" s="842"/>
      <c r="AQ128" s="843"/>
      <c r="AR128" s="843"/>
      <c r="AS128" s="843"/>
      <c r="AT128" s="844"/>
      <c r="AU128" s="232"/>
      <c r="AV128" s="232"/>
      <c r="AW128" s="232"/>
      <c r="AX128" s="845" t="s">
        <v>461</v>
      </c>
      <c r="AY128" s="846"/>
      <c r="AZ128" s="846"/>
      <c r="BA128" s="846"/>
      <c r="BB128" s="846"/>
      <c r="BC128" s="846"/>
      <c r="BD128" s="846"/>
      <c r="BE128" s="847"/>
      <c r="BF128" s="824" t="s">
        <v>117</v>
      </c>
      <c r="BG128" s="825"/>
      <c r="BH128" s="825"/>
      <c r="BI128" s="825"/>
      <c r="BJ128" s="825"/>
      <c r="BK128" s="825"/>
      <c r="BL128" s="848"/>
      <c r="BM128" s="824">
        <v>15</v>
      </c>
      <c r="BN128" s="825"/>
      <c r="BO128" s="825"/>
      <c r="BP128" s="825"/>
      <c r="BQ128" s="825"/>
      <c r="BR128" s="825"/>
      <c r="BS128" s="848"/>
      <c r="BT128" s="824">
        <v>20</v>
      </c>
      <c r="BU128" s="825"/>
      <c r="BV128" s="825"/>
      <c r="BW128" s="825"/>
      <c r="BX128" s="825"/>
      <c r="BY128" s="825"/>
      <c r="BZ128" s="826"/>
      <c r="CA128" s="255"/>
      <c r="CB128" s="255"/>
      <c r="CC128" s="255"/>
      <c r="CD128" s="255"/>
      <c r="CE128" s="255"/>
      <c r="CF128" s="255"/>
      <c r="CG128" s="232"/>
      <c r="CH128" s="232"/>
      <c r="CI128" s="232"/>
      <c r="CJ128" s="254"/>
      <c r="CK128" s="895"/>
      <c r="CL128" s="896"/>
      <c r="CM128" s="896"/>
      <c r="CN128" s="896"/>
      <c r="CO128" s="897"/>
      <c r="CP128" s="827" t="s">
        <v>462</v>
      </c>
      <c r="CQ128" s="768"/>
      <c r="CR128" s="768"/>
      <c r="CS128" s="768"/>
      <c r="CT128" s="768"/>
      <c r="CU128" s="768"/>
      <c r="CV128" s="768"/>
      <c r="CW128" s="768"/>
      <c r="CX128" s="768"/>
      <c r="CY128" s="768"/>
      <c r="CZ128" s="768"/>
      <c r="DA128" s="768"/>
      <c r="DB128" s="768"/>
      <c r="DC128" s="768"/>
      <c r="DD128" s="768"/>
      <c r="DE128" s="768"/>
      <c r="DF128" s="769"/>
      <c r="DG128" s="828" t="s">
        <v>117</v>
      </c>
      <c r="DH128" s="829"/>
      <c r="DI128" s="829"/>
      <c r="DJ128" s="829"/>
      <c r="DK128" s="829"/>
      <c r="DL128" s="829" t="s">
        <v>117</v>
      </c>
      <c r="DM128" s="829"/>
      <c r="DN128" s="829"/>
      <c r="DO128" s="829"/>
      <c r="DP128" s="829"/>
      <c r="DQ128" s="829" t="s">
        <v>117</v>
      </c>
      <c r="DR128" s="829"/>
      <c r="DS128" s="829"/>
      <c r="DT128" s="829"/>
      <c r="DU128" s="829"/>
      <c r="DV128" s="830" t="s">
        <v>117</v>
      </c>
      <c r="DW128" s="830"/>
      <c r="DX128" s="830"/>
      <c r="DY128" s="830"/>
      <c r="DZ128" s="831"/>
    </row>
    <row r="129" spans="1:131" s="230" customFormat="1" ht="26.25" customHeight="1" x14ac:dyDescent="0.15">
      <c r="A129" s="812" t="s">
        <v>102</v>
      </c>
      <c r="B129" s="813"/>
      <c r="C129" s="813"/>
      <c r="D129" s="813"/>
      <c r="E129" s="813"/>
      <c r="F129" s="813"/>
      <c r="G129" s="813"/>
      <c r="H129" s="813"/>
      <c r="I129" s="813"/>
      <c r="J129" s="813"/>
      <c r="K129" s="813"/>
      <c r="L129" s="813"/>
      <c r="M129" s="813"/>
      <c r="N129" s="813"/>
      <c r="O129" s="813"/>
      <c r="P129" s="813"/>
      <c r="Q129" s="813"/>
      <c r="R129" s="813"/>
      <c r="S129" s="813"/>
      <c r="T129" s="813"/>
      <c r="U129" s="813"/>
      <c r="V129" s="813"/>
      <c r="W129" s="814" t="s">
        <v>463</v>
      </c>
      <c r="X129" s="815"/>
      <c r="Y129" s="815"/>
      <c r="Z129" s="816"/>
      <c r="AA129" s="817">
        <v>2687203</v>
      </c>
      <c r="AB129" s="818"/>
      <c r="AC129" s="818"/>
      <c r="AD129" s="818"/>
      <c r="AE129" s="819"/>
      <c r="AF129" s="820">
        <v>2568765</v>
      </c>
      <c r="AG129" s="818"/>
      <c r="AH129" s="818"/>
      <c r="AI129" s="818"/>
      <c r="AJ129" s="819"/>
      <c r="AK129" s="820">
        <v>2632210</v>
      </c>
      <c r="AL129" s="818"/>
      <c r="AM129" s="818"/>
      <c r="AN129" s="818"/>
      <c r="AO129" s="819"/>
      <c r="AP129" s="821"/>
      <c r="AQ129" s="822"/>
      <c r="AR129" s="822"/>
      <c r="AS129" s="822"/>
      <c r="AT129" s="823"/>
      <c r="AU129" s="233"/>
      <c r="AV129" s="233"/>
      <c r="AW129" s="233"/>
      <c r="AX129" s="789" t="s">
        <v>464</v>
      </c>
      <c r="AY129" s="790"/>
      <c r="AZ129" s="790"/>
      <c r="BA129" s="790"/>
      <c r="BB129" s="790"/>
      <c r="BC129" s="790"/>
      <c r="BD129" s="790"/>
      <c r="BE129" s="791"/>
      <c r="BF129" s="808" t="s">
        <v>117</v>
      </c>
      <c r="BG129" s="809"/>
      <c r="BH129" s="809"/>
      <c r="BI129" s="809"/>
      <c r="BJ129" s="809"/>
      <c r="BK129" s="809"/>
      <c r="BL129" s="810"/>
      <c r="BM129" s="808">
        <v>20</v>
      </c>
      <c r="BN129" s="809"/>
      <c r="BO129" s="809"/>
      <c r="BP129" s="809"/>
      <c r="BQ129" s="809"/>
      <c r="BR129" s="809"/>
      <c r="BS129" s="810"/>
      <c r="BT129" s="808">
        <v>30</v>
      </c>
      <c r="BU129" s="809"/>
      <c r="BV129" s="809"/>
      <c r="BW129" s="809"/>
      <c r="BX129" s="809"/>
      <c r="BY129" s="809"/>
      <c r="BZ129" s="81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2" t="s">
        <v>465</v>
      </c>
      <c r="B130" s="813"/>
      <c r="C130" s="813"/>
      <c r="D130" s="813"/>
      <c r="E130" s="813"/>
      <c r="F130" s="813"/>
      <c r="G130" s="813"/>
      <c r="H130" s="813"/>
      <c r="I130" s="813"/>
      <c r="J130" s="813"/>
      <c r="K130" s="813"/>
      <c r="L130" s="813"/>
      <c r="M130" s="813"/>
      <c r="N130" s="813"/>
      <c r="O130" s="813"/>
      <c r="P130" s="813"/>
      <c r="Q130" s="813"/>
      <c r="R130" s="813"/>
      <c r="S130" s="813"/>
      <c r="T130" s="813"/>
      <c r="U130" s="813"/>
      <c r="V130" s="813"/>
      <c r="W130" s="814" t="s">
        <v>466</v>
      </c>
      <c r="X130" s="815"/>
      <c r="Y130" s="815"/>
      <c r="Z130" s="816"/>
      <c r="AA130" s="817">
        <v>287196</v>
      </c>
      <c r="AB130" s="818"/>
      <c r="AC130" s="818"/>
      <c r="AD130" s="818"/>
      <c r="AE130" s="819"/>
      <c r="AF130" s="820">
        <v>280658</v>
      </c>
      <c r="AG130" s="818"/>
      <c r="AH130" s="818"/>
      <c r="AI130" s="818"/>
      <c r="AJ130" s="819"/>
      <c r="AK130" s="820">
        <v>263139</v>
      </c>
      <c r="AL130" s="818"/>
      <c r="AM130" s="818"/>
      <c r="AN130" s="818"/>
      <c r="AO130" s="819"/>
      <c r="AP130" s="821"/>
      <c r="AQ130" s="822"/>
      <c r="AR130" s="822"/>
      <c r="AS130" s="822"/>
      <c r="AT130" s="823"/>
      <c r="AU130" s="233"/>
      <c r="AV130" s="233"/>
      <c r="AW130" s="233"/>
      <c r="AX130" s="789" t="s">
        <v>467</v>
      </c>
      <c r="AY130" s="790"/>
      <c r="AZ130" s="790"/>
      <c r="BA130" s="790"/>
      <c r="BB130" s="790"/>
      <c r="BC130" s="790"/>
      <c r="BD130" s="790"/>
      <c r="BE130" s="791"/>
      <c r="BF130" s="792">
        <v>3.1</v>
      </c>
      <c r="BG130" s="793"/>
      <c r="BH130" s="793"/>
      <c r="BI130" s="793"/>
      <c r="BJ130" s="793"/>
      <c r="BK130" s="793"/>
      <c r="BL130" s="794"/>
      <c r="BM130" s="792">
        <v>25</v>
      </c>
      <c r="BN130" s="793"/>
      <c r="BO130" s="793"/>
      <c r="BP130" s="793"/>
      <c r="BQ130" s="793"/>
      <c r="BR130" s="793"/>
      <c r="BS130" s="794"/>
      <c r="BT130" s="792">
        <v>35</v>
      </c>
      <c r="BU130" s="793"/>
      <c r="BV130" s="793"/>
      <c r="BW130" s="793"/>
      <c r="BX130" s="793"/>
      <c r="BY130" s="793"/>
      <c r="BZ130" s="79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6"/>
      <c r="B131" s="797"/>
      <c r="C131" s="797"/>
      <c r="D131" s="797"/>
      <c r="E131" s="797"/>
      <c r="F131" s="797"/>
      <c r="G131" s="797"/>
      <c r="H131" s="797"/>
      <c r="I131" s="797"/>
      <c r="J131" s="797"/>
      <c r="K131" s="797"/>
      <c r="L131" s="797"/>
      <c r="M131" s="797"/>
      <c r="N131" s="797"/>
      <c r="O131" s="797"/>
      <c r="P131" s="797"/>
      <c r="Q131" s="797"/>
      <c r="R131" s="797"/>
      <c r="S131" s="797"/>
      <c r="T131" s="797"/>
      <c r="U131" s="797"/>
      <c r="V131" s="797"/>
      <c r="W131" s="798" t="s">
        <v>468</v>
      </c>
      <c r="X131" s="799"/>
      <c r="Y131" s="799"/>
      <c r="Z131" s="800"/>
      <c r="AA131" s="801">
        <v>2400007</v>
      </c>
      <c r="AB131" s="802"/>
      <c r="AC131" s="802"/>
      <c r="AD131" s="802"/>
      <c r="AE131" s="803"/>
      <c r="AF131" s="804">
        <v>2288107</v>
      </c>
      <c r="AG131" s="802"/>
      <c r="AH131" s="802"/>
      <c r="AI131" s="802"/>
      <c r="AJ131" s="803"/>
      <c r="AK131" s="804">
        <v>2369071</v>
      </c>
      <c r="AL131" s="802"/>
      <c r="AM131" s="802"/>
      <c r="AN131" s="802"/>
      <c r="AO131" s="803"/>
      <c r="AP131" s="805"/>
      <c r="AQ131" s="806"/>
      <c r="AR131" s="806"/>
      <c r="AS131" s="806"/>
      <c r="AT131" s="807"/>
      <c r="AU131" s="233"/>
      <c r="AV131" s="233"/>
      <c r="AW131" s="233"/>
      <c r="AX131" s="767" t="s">
        <v>469</v>
      </c>
      <c r="AY131" s="768"/>
      <c r="AZ131" s="768"/>
      <c r="BA131" s="768"/>
      <c r="BB131" s="768"/>
      <c r="BC131" s="768"/>
      <c r="BD131" s="768"/>
      <c r="BE131" s="769"/>
      <c r="BF131" s="770" t="s">
        <v>117</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6" t="s">
        <v>470</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471</v>
      </c>
      <c r="W132" s="780"/>
      <c r="X132" s="780"/>
      <c r="Y132" s="780"/>
      <c r="Z132" s="781"/>
      <c r="AA132" s="782">
        <v>4.02873825</v>
      </c>
      <c r="AB132" s="783"/>
      <c r="AC132" s="783"/>
      <c r="AD132" s="783"/>
      <c r="AE132" s="784"/>
      <c r="AF132" s="785">
        <v>3.5311285699999999</v>
      </c>
      <c r="AG132" s="783"/>
      <c r="AH132" s="783"/>
      <c r="AI132" s="783"/>
      <c r="AJ132" s="784"/>
      <c r="AK132" s="785">
        <v>1.8873642879999999</v>
      </c>
      <c r="AL132" s="783"/>
      <c r="AM132" s="783"/>
      <c r="AN132" s="783"/>
      <c r="AO132" s="784"/>
      <c r="AP132" s="786"/>
      <c r="AQ132" s="787"/>
      <c r="AR132" s="787"/>
      <c r="AS132" s="787"/>
      <c r="AT132" s="78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472</v>
      </c>
      <c r="W133" s="759"/>
      <c r="X133" s="759"/>
      <c r="Y133" s="759"/>
      <c r="Z133" s="760"/>
      <c r="AA133" s="761">
        <v>4.4000000000000004</v>
      </c>
      <c r="AB133" s="762"/>
      <c r="AC133" s="762"/>
      <c r="AD133" s="762"/>
      <c r="AE133" s="763"/>
      <c r="AF133" s="761">
        <v>4</v>
      </c>
      <c r="AG133" s="762"/>
      <c r="AH133" s="762"/>
      <c r="AI133" s="762"/>
      <c r="AJ133" s="763"/>
      <c r="AK133" s="761">
        <v>3.1</v>
      </c>
      <c r="AL133" s="762"/>
      <c r="AM133" s="762"/>
      <c r="AN133" s="762"/>
      <c r="AO133" s="763"/>
      <c r="AP133" s="764"/>
      <c r="AQ133" s="765"/>
      <c r="AR133" s="765"/>
      <c r="AS133" s="765"/>
      <c r="AT133" s="766"/>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7q/rP5FoKkckfhIKmW2yiAMD0XFGFC2dOjucWE/+L8FqAet90IwMxEe7ZXVwext92wGniJ6jnHLNypA1a5UJg==" saltValue="nzfPjgGUF8eXhlFA96Ad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PNYGrc/r+YkGJIYPXYz5otL5L/eFpL+7nU4+z77c2k6IjiWitzwAwWvWVPV1+0Q56l0kNFPOnOw1oJgZpzITA==" saltValue="EbRT+r835r7SMnUid+PlI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15" zoomScaleNormal="11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n5WZuvRF0seIwVHi+96Jq+cHst+K1FKOoDRyuXfohWkgT3ik87W+LmsF8aavNETEic8B/n1KxZF2MDBiENzCw==" saltValue="0ttfMsgTS2zzg2ZdT/iaV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66" t="s">
        <v>476</v>
      </c>
      <c r="AP7" s="272"/>
      <c r="AQ7" s="273" t="s">
        <v>477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67"/>
      <c r="AP8" s="278" t="s">
        <v>478</v>
      </c>
      <c r="AQ8" s="279" t="s">
        <v>479</v>
      </c>
      <c r="AR8" s="280" t="s">
        <v>480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8" t="s">
        <v>481</v>
      </c>
      <c r="AL9" s="1179"/>
      <c r="AM9" s="1179"/>
      <c r="AN9" s="1180"/>
      <c r="AO9" s="281">
        <v>989834</v>
      </c>
      <c r="AP9" s="281">
        <v>182089</v>
      </c>
      <c r="AQ9" s="282">
        <v>243450</v>
      </c>
      <c r="AR9" s="283">
        <v>-25.2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8" t="s">
        <v>482</v>
      </c>
      <c r="AL10" s="1179"/>
      <c r="AM10" s="1179"/>
      <c r="AN10" s="1180"/>
      <c r="AO10" s="284">
        <v>122282</v>
      </c>
      <c r="AP10" s="284">
        <v>22495</v>
      </c>
      <c r="AQ10" s="285">
        <v>36828</v>
      </c>
      <c r="AR10" s="286">
        <v>-38.9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8" t="s">
        <v>483</v>
      </c>
      <c r="AL11" s="1179"/>
      <c r="AM11" s="1179"/>
      <c r="AN11" s="1180"/>
      <c r="AO11" s="284" t="s">
        <v>484</v>
      </c>
      <c r="AP11" s="284" t="s">
        <v>484</v>
      </c>
      <c r="AQ11" s="285">
        <v>2575</v>
      </c>
      <c r="AR11" s="286" t="s">
        <v>484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8" t="s">
        <v>485</v>
      </c>
      <c r="AL12" s="1179"/>
      <c r="AM12" s="1179"/>
      <c r="AN12" s="1180"/>
      <c r="AO12" s="284" t="s">
        <v>484</v>
      </c>
      <c r="AP12" s="284" t="s">
        <v>484</v>
      </c>
      <c r="AQ12" s="285" t="s">
        <v>484</v>
      </c>
      <c r="AR12" s="286" t="s">
        <v>484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8" t="s">
        <v>486</v>
      </c>
      <c r="AL13" s="1179"/>
      <c r="AM13" s="1179"/>
      <c r="AN13" s="1180"/>
      <c r="AO13" s="284">
        <v>26792</v>
      </c>
      <c r="AP13" s="284">
        <v>4929</v>
      </c>
      <c r="AQ13" s="285">
        <v>11862</v>
      </c>
      <c r="AR13" s="286">
        <v>-58.4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8" t="s">
        <v>487</v>
      </c>
      <c r="AL14" s="1179"/>
      <c r="AM14" s="1179"/>
      <c r="AN14" s="1180"/>
      <c r="AO14" s="284" t="s">
        <v>484</v>
      </c>
      <c r="AP14" s="284" t="s">
        <v>484</v>
      </c>
      <c r="AQ14" s="285">
        <v>4647</v>
      </c>
      <c r="AR14" s="286" t="s">
        <v>484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81" t="s">
        <v>488</v>
      </c>
      <c r="AL15" s="1182"/>
      <c r="AM15" s="1182"/>
      <c r="AN15" s="1183"/>
      <c r="AO15" s="284">
        <v>-60384</v>
      </c>
      <c r="AP15" s="284">
        <v>-11108</v>
      </c>
      <c r="AQ15" s="285">
        <v>-13358</v>
      </c>
      <c r="AR15" s="286">
        <v>-16.8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81" t="s">
        <v>176</v>
      </c>
      <c r="AL16" s="1182"/>
      <c r="AM16" s="1182"/>
      <c r="AN16" s="1183"/>
      <c r="AO16" s="284">
        <v>1078524</v>
      </c>
      <c r="AP16" s="284">
        <v>198404</v>
      </c>
      <c r="AQ16" s="285">
        <v>286004</v>
      </c>
      <c r="AR16" s="286">
        <v>-30.6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84" t="s">
        <v>493</v>
      </c>
      <c r="AL21" s="1185"/>
      <c r="AM21" s="1185"/>
      <c r="AN21" s="1186"/>
      <c r="AO21" s="297">
        <v>18.03</v>
      </c>
      <c r="AP21" s="298">
        <v>24.25</v>
      </c>
      <c r="AQ21" s="299">
        <v>-6.22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84" t="s">
        <v>494</v>
      </c>
      <c r="AL22" s="1185"/>
      <c r="AM22" s="1185"/>
      <c r="AN22" s="1186"/>
      <c r="AO22" s="302">
        <v>91.7</v>
      </c>
      <c r="AP22" s="303">
        <v>95.4</v>
      </c>
      <c r="AQ22" s="304">
        <v>-3.7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77" t="s">
        <v>495</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7"/>
    </row>
    <row r="27" spans="1:46" x14ac:dyDescent="0.15">
      <c r="A27" s="309"/>
      <c r="AO27" s="262"/>
      <c r="AP27" s="262"/>
      <c r="AQ27" s="262"/>
      <c r="AR27" s="262"/>
      <c r="AS27" s="262"/>
      <c r="AT27" s="262"/>
    </row>
    <row r="28" spans="1:46" ht="17.25" x14ac:dyDescent="0.1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66" t="s">
        <v>476</v>
      </c>
      <c r="AP30" s="272"/>
      <c r="AQ30" s="273" t="s">
        <v>477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67"/>
      <c r="AP31" s="278" t="s">
        <v>478</v>
      </c>
      <c r="AQ31" s="279" t="s">
        <v>479</v>
      </c>
      <c r="AR31" s="280" t="s">
        <v>480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8" t="s">
        <v>498</v>
      </c>
      <c r="AL32" s="1169"/>
      <c r="AM32" s="1169"/>
      <c r="AN32" s="1170"/>
      <c r="AO32" s="312">
        <v>183819</v>
      </c>
      <c r="AP32" s="312">
        <v>33815</v>
      </c>
      <c r="AQ32" s="313">
        <v>167387</v>
      </c>
      <c r="AR32" s="314">
        <v>-79.8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8" t="s">
        <v>499</v>
      </c>
      <c r="AL33" s="1169"/>
      <c r="AM33" s="1169"/>
      <c r="AN33" s="1170"/>
      <c r="AO33" s="312" t="s">
        <v>484</v>
      </c>
      <c r="AP33" s="312" t="s">
        <v>484</v>
      </c>
      <c r="AQ33" s="313" t="s">
        <v>484</v>
      </c>
      <c r="AR33" s="314" t="s">
        <v>484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8" t="s">
        <v>500</v>
      </c>
      <c r="AL34" s="1169"/>
      <c r="AM34" s="1169"/>
      <c r="AN34" s="1170"/>
      <c r="AO34" s="312" t="s">
        <v>484</v>
      </c>
      <c r="AP34" s="312" t="s">
        <v>484</v>
      </c>
      <c r="AQ34" s="313">
        <v>5</v>
      </c>
      <c r="AR34" s="314" t="s">
        <v>484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8" t="s">
        <v>501</v>
      </c>
      <c r="AL35" s="1169"/>
      <c r="AM35" s="1169"/>
      <c r="AN35" s="1170"/>
      <c r="AO35" s="312">
        <v>91792</v>
      </c>
      <c r="AP35" s="312">
        <v>16886</v>
      </c>
      <c r="AQ35" s="313">
        <v>34589</v>
      </c>
      <c r="AR35" s="314">
        <v>-51.2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8" t="s">
        <v>502</v>
      </c>
      <c r="AL36" s="1169"/>
      <c r="AM36" s="1169"/>
      <c r="AN36" s="1170"/>
      <c r="AO36" s="312">
        <v>32241</v>
      </c>
      <c r="AP36" s="312">
        <v>5931</v>
      </c>
      <c r="AQ36" s="313">
        <v>2508</v>
      </c>
      <c r="AR36" s="314">
        <v>136.5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8" t="s">
        <v>503</v>
      </c>
      <c r="AL37" s="1169"/>
      <c r="AM37" s="1169"/>
      <c r="AN37" s="1170"/>
      <c r="AO37" s="312" t="s">
        <v>484</v>
      </c>
      <c r="AP37" s="312" t="s">
        <v>484</v>
      </c>
      <c r="AQ37" s="313">
        <v>1525</v>
      </c>
      <c r="AR37" s="314" t="s">
        <v>484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1" t="s">
        <v>504</v>
      </c>
      <c r="AL38" s="1172"/>
      <c r="AM38" s="1172"/>
      <c r="AN38" s="1173"/>
      <c r="AO38" s="315" t="s">
        <v>484</v>
      </c>
      <c r="AP38" s="315" t="s">
        <v>484</v>
      </c>
      <c r="AQ38" s="316">
        <v>44</v>
      </c>
      <c r="AR38" s="304" t="s">
        <v>484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1" t="s">
        <v>505</v>
      </c>
      <c r="AL39" s="1172"/>
      <c r="AM39" s="1172"/>
      <c r="AN39" s="1173"/>
      <c r="AO39" s="312" t="s">
        <v>484</v>
      </c>
      <c r="AP39" s="312" t="s">
        <v>484</v>
      </c>
      <c r="AQ39" s="313">
        <v>-7489</v>
      </c>
      <c r="AR39" s="314" t="s">
        <v>484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8" t="s">
        <v>506</v>
      </c>
      <c r="AL40" s="1169"/>
      <c r="AM40" s="1169"/>
      <c r="AN40" s="1170"/>
      <c r="AO40" s="312">
        <v>-263139</v>
      </c>
      <c r="AP40" s="312">
        <v>-48407</v>
      </c>
      <c r="AQ40" s="313">
        <v>-138932</v>
      </c>
      <c r="AR40" s="314">
        <v>-65.2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4" t="s">
        <v>286</v>
      </c>
      <c r="AL41" s="1175"/>
      <c r="AM41" s="1175"/>
      <c r="AN41" s="1176"/>
      <c r="AO41" s="312">
        <v>44713</v>
      </c>
      <c r="AP41" s="312">
        <v>8225</v>
      </c>
      <c r="AQ41" s="313">
        <v>59636</v>
      </c>
      <c r="AR41" s="314">
        <v>-86.2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476</v>
      </c>
      <c r="AN49" s="1163" t="s">
        <v>509</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510</v>
      </c>
      <c r="AO50" s="329" t="s">
        <v>511</v>
      </c>
      <c r="AP50" s="330" t="s">
        <v>512</v>
      </c>
      <c r="AQ50" s="331" t="s">
        <v>513</v>
      </c>
      <c r="AR50" s="332" t="s">
        <v>514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9915553</v>
      </c>
      <c r="AN51" s="334">
        <v>1677475</v>
      </c>
      <c r="AO51" s="335">
        <v>74.900000000000006</v>
      </c>
      <c r="AP51" s="336">
        <v>268375</v>
      </c>
      <c r="AQ51" s="337">
        <v>-1.2</v>
      </c>
      <c r="AR51" s="338">
        <v>76.099999999999994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109937</v>
      </c>
      <c r="AN52" s="342">
        <v>18599</v>
      </c>
      <c r="AO52" s="343">
        <v>-23.3</v>
      </c>
      <c r="AP52" s="344">
        <v>119602</v>
      </c>
      <c r="AQ52" s="345">
        <v>1.5</v>
      </c>
      <c r="AR52" s="346">
        <v>-24.8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7211891</v>
      </c>
      <c r="AN53" s="334">
        <v>1245792</v>
      </c>
      <c r="AO53" s="335">
        <v>-25.7</v>
      </c>
      <c r="AP53" s="336">
        <v>301035</v>
      </c>
      <c r="AQ53" s="337">
        <v>12.2</v>
      </c>
      <c r="AR53" s="338">
        <v>-37.9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132533</v>
      </c>
      <c r="AN54" s="342">
        <v>22894</v>
      </c>
      <c r="AO54" s="343">
        <v>23.1</v>
      </c>
      <c r="AP54" s="344">
        <v>154376</v>
      </c>
      <c r="AQ54" s="345">
        <v>29.1</v>
      </c>
      <c r="AR54" s="346">
        <v>-6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6147468</v>
      </c>
      <c r="AN55" s="334">
        <v>1089783</v>
      </c>
      <c r="AO55" s="335">
        <v>-12.5</v>
      </c>
      <c r="AP55" s="336">
        <v>277467</v>
      </c>
      <c r="AQ55" s="337">
        <v>-7.8</v>
      </c>
      <c r="AR55" s="338">
        <v>-4.7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719675</v>
      </c>
      <c r="AN56" s="342">
        <v>127579</v>
      </c>
      <c r="AO56" s="343">
        <v>457.3</v>
      </c>
      <c r="AP56" s="344">
        <v>128378</v>
      </c>
      <c r="AQ56" s="345">
        <v>-16.8</v>
      </c>
      <c r="AR56" s="346">
        <v>474.1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8048989</v>
      </c>
      <c r="AN57" s="334">
        <v>1453148</v>
      </c>
      <c r="AO57" s="335">
        <v>33.299999999999997</v>
      </c>
      <c r="AP57" s="336">
        <v>282256</v>
      </c>
      <c r="AQ57" s="337">
        <v>1.7</v>
      </c>
      <c r="AR57" s="338">
        <v>31.6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1448880</v>
      </c>
      <c r="AN58" s="342">
        <v>261578</v>
      </c>
      <c r="AO58" s="343">
        <v>105</v>
      </c>
      <c r="AP58" s="344">
        <v>145453</v>
      </c>
      <c r="AQ58" s="345">
        <v>13.3</v>
      </c>
      <c r="AR58" s="346">
        <v>91.7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5875903</v>
      </c>
      <c r="AN59" s="334">
        <v>1080924</v>
      </c>
      <c r="AO59" s="335">
        <v>-25.6</v>
      </c>
      <c r="AP59" s="336">
        <v>295341</v>
      </c>
      <c r="AQ59" s="337">
        <v>4.5999999999999996</v>
      </c>
      <c r="AR59" s="338">
        <v>-30.2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94892</v>
      </c>
      <c r="AN60" s="342">
        <v>17456</v>
      </c>
      <c r="AO60" s="343">
        <v>-93.3</v>
      </c>
      <c r="AP60" s="344">
        <v>137402</v>
      </c>
      <c r="AQ60" s="345">
        <v>-5.5</v>
      </c>
      <c r="AR60" s="346">
        <v>-87.8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7439961</v>
      </c>
      <c r="AN61" s="349">
        <v>1309424</v>
      </c>
      <c r="AO61" s="350">
        <v>8.9</v>
      </c>
      <c r="AP61" s="351">
        <v>284895</v>
      </c>
      <c r="AQ61" s="352">
        <v>1.9</v>
      </c>
      <c r="AR61" s="338">
        <v>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501183</v>
      </c>
      <c r="AN62" s="342">
        <v>89621</v>
      </c>
      <c r="AO62" s="343">
        <v>93.8</v>
      </c>
      <c r="AP62" s="344">
        <v>137042</v>
      </c>
      <c r="AQ62" s="345">
        <v>4.3</v>
      </c>
      <c r="AR62" s="346">
        <v>89.5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JeOI18YStP2v2uef0naWsOQotTkVg584dLNHpgXwu2q5B9oiQqYm/5nsR62K2s0lnNpIB245I5zkW+F/eMI8A==" saltValue="THJqAwa/Ba04GKto6oUik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473</v>
      </c>
    </row>
    <row r="121" spans="125:125" ht="13.5" hidden="1" customHeight="1" x14ac:dyDescent="0.15">
      <c r="DU121" s="259"/>
    </row>
  </sheetData>
  <sheetProtection algorithmName="SHA-512" hashValue="yDMDcC937QXBdqU9Guo43kYqFsoiBeLNOFxhQbn06x7t5ytktZLonXBygrR43Ly580/k+AvU0/sM0WfzVXQ8Iw==" saltValue="1myptNw8WVAjFoGIneHch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473</v>
      </c>
    </row>
  </sheetData>
  <sheetProtection algorithmName="SHA-512" hashValue="lB1Yqs5jFrtWnKM6C8YUkf5EyDYzh1gs7s4dckftLmaHSoxgLde1tDgB2hCC/5b12R2dUGLWVUSi8n3GQXnrDA==" saltValue="QodDYBh72nS4JjkSWpULQ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sqref="A1:XFD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87" t="s">
        <v>3</v>
      </c>
      <c r="D47" s="1187"/>
      <c r="E47" s="1188"/>
      <c r="F47" s="11">
        <v>130.91999999999999</v>
      </c>
      <c r="G47" s="12">
        <v>130.80000000000001</v>
      </c>
      <c r="H47" s="12">
        <v>125.14</v>
      </c>
      <c r="I47" s="12">
        <v>139.9</v>
      </c>
      <c r="J47" s="13">
        <v>145.07</v>
      </c>
    </row>
    <row r="48" spans="2:10" ht="57.75" customHeight="1" x14ac:dyDescent="0.15">
      <c r="B48" s="14"/>
      <c r="C48" s="1189" t="s">
        <v>4</v>
      </c>
      <c r="D48" s="1189"/>
      <c r="E48" s="1190"/>
      <c r="F48" s="15">
        <v>52.52</v>
      </c>
      <c r="G48" s="16">
        <v>48.66</v>
      </c>
      <c r="H48" s="16">
        <v>54.12</v>
      </c>
      <c r="I48" s="16">
        <v>56.35</v>
      </c>
      <c r="J48" s="17">
        <v>65.42</v>
      </c>
    </row>
    <row r="49" spans="2:10" ht="57.75" customHeight="1" thickBot="1" x14ac:dyDescent="0.2">
      <c r="B49" s="18"/>
      <c r="C49" s="1191" t="s">
        <v>5</v>
      </c>
      <c r="D49" s="1191"/>
      <c r="E49" s="1192"/>
      <c r="F49" s="19">
        <v>16.239999999999998</v>
      </c>
      <c r="G49" s="20">
        <v>3.37</v>
      </c>
      <c r="H49" s="20">
        <v>13.26</v>
      </c>
      <c r="I49" s="20">
        <v>8.73</v>
      </c>
      <c r="J49" s="21">
        <v>18.97</v>
      </c>
    </row>
    <row r="50" spans="2:10" x14ac:dyDescent="0.15"/>
  </sheetData>
  <sheetProtection algorithmName="SHA-512" hashValue="WVM5Fd0wfregTJPz7Vl5HzdX1yj7+JShr2R7gkqf0Mz6nTMjY7Yc7ANH+G7EQe6Gr9zxi1Gawf+B5NSrz8vzRA==" saltValue="3ymOfY/E0i8Bm/rSOBXz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田中 優馬</cp:lastModifiedBy>
  <cp:lastPrinted>2025-03-12T08:49:18Z</cp:lastPrinted>
  <dcterms:created xsi:type="dcterms:W3CDTF">2025-02-19T01:04:45Z</dcterms:created>
  <dcterms:modified xsi:type="dcterms:W3CDTF">2025-09-04T07:24:43Z</dcterms:modified>
  <cp:category/>
</cp:coreProperties>
</file>